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d04c213a4f350/ORPCA 2019 Monthly Reports/December Reports/"/>
    </mc:Choice>
  </mc:AlternateContent>
  <xr:revisionPtr revIDLastSave="12" documentId="8_{E5FC1046-0A9B-824E-9F8B-36E0BEB6F655}" xr6:coauthVersionLast="45" xr6:coauthVersionMax="45" xr10:uidLastSave="{D9B675D2-EAF0-2543-AE0A-F301273A778F}"/>
  <bookViews>
    <workbookView xWindow="18000" yWindow="4760" windowWidth="31860" windowHeight="24040" xr2:uid="{6AF489EF-877B-944C-A6DD-BB4538897CF5}"/>
  </bookViews>
  <sheets>
    <sheet name="User Summary" sheetId="1" r:id="rId1"/>
    <sheet name="8-19" sheetId="2" r:id="rId2"/>
    <sheet name="9-19" sheetId="3" r:id="rId3"/>
  </sheets>
  <definedNames>
    <definedName name="_xlnm.Print_Area" localSheetId="0">'User Summary'!$B$3:$N$38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N31" i="1"/>
  <c r="N30" i="1"/>
  <c r="N29" i="1"/>
  <c r="N28" i="1"/>
  <c r="N24" i="1"/>
  <c r="N34" i="1" s="1"/>
  <c r="N23" i="1"/>
  <c r="N26" i="1" s="1"/>
  <c r="N22" i="1"/>
  <c r="N25" i="1" s="1"/>
  <c r="N14" i="1"/>
  <c r="N13" i="1"/>
  <c r="N16" i="1" s="1"/>
  <c r="N36" i="1" s="1"/>
  <c r="N12" i="1"/>
  <c r="N15" i="1" s="1"/>
  <c r="N32" i="1" l="1"/>
  <c r="N35" i="1"/>
  <c r="M28" i="1"/>
  <c r="M29" i="1"/>
  <c r="M30" i="1"/>
  <c r="M31" i="1"/>
  <c r="M33" i="1"/>
  <c r="M12" i="1"/>
  <c r="M22" i="1"/>
  <c r="M25" i="1" s="1"/>
  <c r="M35" i="1" s="1"/>
  <c r="M23" i="1"/>
  <c r="M24" i="1"/>
  <c r="M34" i="1" s="1"/>
  <c r="M26" i="1"/>
  <c r="M36" i="1" s="1"/>
  <c r="M15" i="1"/>
  <c r="M13" i="1"/>
  <c r="M14" i="1"/>
  <c r="M16" i="1" s="1"/>
  <c r="M32" i="1" l="1"/>
  <c r="C35" i="1"/>
  <c r="D35" i="1"/>
  <c r="E35" i="1"/>
  <c r="F35" i="1"/>
  <c r="G35" i="1"/>
  <c r="H35" i="1"/>
  <c r="I35" i="1"/>
  <c r="J35" i="1"/>
  <c r="K35" i="1"/>
  <c r="L35" i="1"/>
  <c r="C31" i="1"/>
  <c r="D31" i="1"/>
  <c r="E31" i="1"/>
  <c r="F31" i="1"/>
  <c r="G31" i="1"/>
  <c r="H31" i="1"/>
  <c r="I31" i="1"/>
  <c r="J31" i="1"/>
  <c r="K31" i="1"/>
  <c r="L31" i="1"/>
  <c r="C25" i="1"/>
  <c r="D25" i="1" s="1"/>
  <c r="E25" i="1" s="1"/>
  <c r="F25" i="1" s="1"/>
  <c r="G25" i="1" s="1"/>
  <c r="H25" i="1" s="1"/>
  <c r="I25" i="1" s="1"/>
  <c r="J25" i="1" s="1"/>
  <c r="K25" i="1" s="1"/>
  <c r="L25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C14" i="1"/>
  <c r="C34" i="1"/>
  <c r="L28" i="1"/>
  <c r="L29" i="1"/>
  <c r="L30" i="1"/>
  <c r="L32" i="1"/>
  <c r="L33" i="1"/>
  <c r="L34" i="1"/>
  <c r="L36" i="1"/>
  <c r="L23" i="1"/>
  <c r="L24" i="1"/>
  <c r="L26" i="1" s="1"/>
  <c r="K32" i="1"/>
  <c r="K30" i="1"/>
  <c r="L22" i="1"/>
  <c r="L13" i="1"/>
  <c r="L14" i="1"/>
  <c r="L16" i="1"/>
  <c r="L12" i="1"/>
  <c r="K12" i="1"/>
  <c r="D16" i="3" l="1"/>
  <c r="E13" i="3"/>
  <c r="C13" i="3"/>
  <c r="D12" i="3"/>
  <c r="D11" i="3"/>
  <c r="D10" i="3"/>
  <c r="D9" i="3"/>
  <c r="D8" i="3"/>
  <c r="D13" i="3" s="1"/>
  <c r="D18" i="3" s="1"/>
  <c r="K14" i="1"/>
  <c r="K23" i="1"/>
  <c r="K28" i="1"/>
  <c r="K29" i="1"/>
  <c r="K33" i="1"/>
  <c r="K22" i="1"/>
  <c r="K13" i="1"/>
  <c r="K16" i="1"/>
  <c r="D16" i="2" l="1"/>
  <c r="D12" i="2"/>
  <c r="E13" i="2"/>
  <c r="C13" i="2"/>
  <c r="D11" i="2"/>
  <c r="D9" i="2"/>
  <c r="D10" i="2"/>
  <c r="D8" i="2"/>
  <c r="D13" i="2" s="1"/>
  <c r="D18" i="2" s="1"/>
  <c r="I18" i="1"/>
  <c r="J28" i="1"/>
  <c r="J29" i="1"/>
  <c r="J30" i="1"/>
  <c r="J33" i="1"/>
  <c r="J23" i="1"/>
  <c r="J13" i="1"/>
  <c r="J22" i="1"/>
  <c r="J12" i="1"/>
  <c r="J32" i="1" s="1"/>
  <c r="I8" i="1" l="1"/>
  <c r="I28" i="1" s="1"/>
  <c r="C29" i="1"/>
  <c r="D29" i="1"/>
  <c r="E29" i="1"/>
  <c r="F29" i="1"/>
  <c r="G29" i="1"/>
  <c r="H29" i="1"/>
  <c r="C30" i="1"/>
  <c r="D30" i="1"/>
  <c r="E30" i="1"/>
  <c r="F30" i="1"/>
  <c r="G30" i="1"/>
  <c r="H30" i="1"/>
  <c r="C24" i="1"/>
  <c r="D24" i="1" s="1"/>
  <c r="E24" i="1" s="1"/>
  <c r="F24" i="1" s="1"/>
  <c r="G24" i="1" s="1"/>
  <c r="H24" i="1" s="1"/>
  <c r="I24" i="1" s="1"/>
  <c r="J24" i="1" s="1"/>
  <c r="C23" i="1"/>
  <c r="D23" i="1" s="1"/>
  <c r="C13" i="1"/>
  <c r="C22" i="1"/>
  <c r="D22" i="1"/>
  <c r="E22" i="1"/>
  <c r="F22" i="1"/>
  <c r="G22" i="1"/>
  <c r="H22" i="1"/>
  <c r="C12" i="1"/>
  <c r="D12" i="1"/>
  <c r="E12" i="1"/>
  <c r="F12" i="1"/>
  <c r="F32" i="1" s="1"/>
  <c r="G12" i="1"/>
  <c r="H12" i="1"/>
  <c r="I29" i="1"/>
  <c r="I30" i="1"/>
  <c r="I22" i="1"/>
  <c r="H18" i="1" s="1"/>
  <c r="I12" i="1"/>
  <c r="H8" i="1" s="1"/>
  <c r="G8" i="1" s="1"/>
  <c r="F8" i="1" s="1"/>
  <c r="E8" i="1" s="1"/>
  <c r="D8" i="1" s="1"/>
  <c r="K24" i="1" l="1"/>
  <c r="J26" i="1"/>
  <c r="G32" i="1"/>
  <c r="H32" i="1"/>
  <c r="G18" i="1"/>
  <c r="F18" i="1" s="1"/>
  <c r="E18" i="1" s="1"/>
  <c r="D18" i="1" s="1"/>
  <c r="C18" i="1" s="1"/>
  <c r="E32" i="1"/>
  <c r="D32" i="1"/>
  <c r="C33" i="1"/>
  <c r="C32" i="1"/>
  <c r="H28" i="1"/>
  <c r="I32" i="1"/>
  <c r="C16" i="1"/>
  <c r="C36" i="1" s="1"/>
  <c r="D13" i="1"/>
  <c r="D14" i="1"/>
  <c r="E23" i="1"/>
  <c r="D26" i="1"/>
  <c r="C26" i="1"/>
  <c r="K26" i="1" l="1"/>
  <c r="K36" i="1" s="1"/>
  <c r="K34" i="1"/>
  <c r="E14" i="1"/>
  <c r="D34" i="1"/>
  <c r="D16" i="1"/>
  <c r="D36" i="1" s="1"/>
  <c r="D33" i="1"/>
  <c r="E13" i="1"/>
  <c r="G28" i="1"/>
  <c r="F23" i="1"/>
  <c r="E26" i="1"/>
  <c r="F28" i="1" l="1"/>
  <c r="E16" i="1"/>
  <c r="E36" i="1" s="1"/>
  <c r="E33" i="1"/>
  <c r="F13" i="1"/>
  <c r="F14" i="1"/>
  <c r="E34" i="1"/>
  <c r="G23" i="1"/>
  <c r="F26" i="1"/>
  <c r="G14" i="1" l="1"/>
  <c r="F34" i="1"/>
  <c r="G13" i="1"/>
  <c r="F33" i="1"/>
  <c r="F16" i="1"/>
  <c r="F36" i="1" s="1"/>
  <c r="E28" i="1"/>
  <c r="H23" i="1"/>
  <c r="G26" i="1"/>
  <c r="C8" i="1" l="1"/>
  <c r="C28" i="1" s="1"/>
  <c r="D28" i="1"/>
  <c r="H13" i="1"/>
  <c r="G33" i="1"/>
  <c r="G16" i="1"/>
  <c r="G36" i="1" s="1"/>
  <c r="H14" i="1"/>
  <c r="G34" i="1"/>
  <c r="H26" i="1"/>
  <c r="I23" i="1"/>
  <c r="H34" i="1" l="1"/>
  <c r="I14" i="1"/>
  <c r="J14" i="1" s="1"/>
  <c r="I13" i="1"/>
  <c r="H16" i="1"/>
  <c r="H36" i="1" s="1"/>
  <c r="H33" i="1"/>
  <c r="I26" i="1"/>
  <c r="J34" i="1" l="1"/>
  <c r="J16" i="1"/>
  <c r="J36" i="1" s="1"/>
  <c r="I16" i="1"/>
  <c r="I33" i="1"/>
  <c r="I34" i="1"/>
  <c r="I36" i="1"/>
</calcChain>
</file>

<file path=xl/sharedStrings.xml><?xml version="1.0" encoding="utf-8"?>
<sst xmlns="http://schemas.openxmlformats.org/spreadsheetml/2006/main" count="72" uniqueCount="45">
  <si>
    <t>ORPCA Members</t>
  </si>
  <si>
    <t>New ORPCA Members</t>
  </si>
  <si>
    <t>YTD New ORPCA Members</t>
  </si>
  <si>
    <t>Net ORPCA Members Change</t>
  </si>
  <si>
    <t>YTD Net ORPCA Members Change</t>
  </si>
  <si>
    <t>Total ORPCA Members</t>
  </si>
  <si>
    <t>Net ORPCA Co-Members Change</t>
  </si>
  <si>
    <t>YTD New ORPCA Co-Members</t>
  </si>
  <si>
    <t>YTD Net ORPCA Co-Members Change</t>
  </si>
  <si>
    <t>New ORPCA Co-Members</t>
  </si>
  <si>
    <t>ORPCA Co-Members</t>
  </si>
  <si>
    <t>Total New ORPCA Members</t>
  </si>
  <si>
    <t>Total Net ORPCA Members Change</t>
  </si>
  <si>
    <t>Total YTD New ORPCA Members</t>
  </si>
  <si>
    <t>Total YTD Net ORPCA Members Change</t>
  </si>
  <si>
    <t>ORPCA 2019 Membership Summary</t>
  </si>
  <si>
    <t>ORPCA Member</t>
  </si>
  <si>
    <t>System</t>
  </si>
  <si>
    <t>Corrected</t>
  </si>
  <si>
    <t>Correction</t>
  </si>
  <si>
    <t>ORPCA Board Member</t>
  </si>
  <si>
    <t>Justin Hurley test account</t>
  </si>
  <si>
    <t>Woody (Heinz) test user</t>
  </si>
  <si>
    <t>ORPCA Associate Member</t>
  </si>
  <si>
    <t>ORPCA Exception Member</t>
  </si>
  <si>
    <t>Nancy Scott</t>
  </si>
  <si>
    <t>ORPCA Past Presidents</t>
  </si>
  <si>
    <t>Total</t>
  </si>
  <si>
    <t>PMP Database</t>
  </si>
  <si>
    <t>User Database</t>
  </si>
  <si>
    <t>Active Members</t>
  </si>
  <si>
    <t>-1 Nancy Scott, +1 NW President</t>
  </si>
  <si>
    <t>Difference in Databases</t>
  </si>
  <si>
    <t>unknown user / member</t>
  </si>
  <si>
    <t>August</t>
  </si>
  <si>
    <t>Lost or Expired ORPCA Members</t>
  </si>
  <si>
    <t>Lost or Expired ORPCA Co-Members</t>
  </si>
  <si>
    <t>Total Lost or Expired ORPCA Members</t>
  </si>
  <si>
    <t>YTD Lost or ExpiredORPCA Co-Members</t>
  </si>
  <si>
    <t>YTD Lost or Expired ORPCA Members</t>
  </si>
  <si>
    <t>Total YTD Lost or Expired ORPCA Members</t>
  </si>
  <si>
    <t>September</t>
  </si>
  <si>
    <t>Grace Period Renewals, Cancellations</t>
  </si>
  <si>
    <t>Total Grace Period Renewals, Cancellations</t>
  </si>
  <si>
    <t>YTD Grace Period Renewals, Cancellations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</si>
</sst>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3" xfId="0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164" fontId="1" fillId="0" borderId="4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2" borderId="23" xfId="0" quotePrefix="1" applyFill="1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5" fillId="0" borderId="15" xfId="0" applyFont="1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C32A-6B5D-4347-83F1-CAF5D142208E}">
  <sheetPr>
    <pageSetUpPr fitToPage="1"/>
  </sheetPr>
  <dimension ref="B4:N38"/>
  <sheetViews>
    <sheetView showGridLines="0" tabSelected="1" zoomScale="150" zoomScaleNormal="150" workbookViewId="0">
      <selection activeCell="P12" sqref="P12"/>
    </sheetView>
  </sheetViews>
  <sheetFormatPr baseColWidth="10" defaultColWidth="11" defaultRowHeight="16" x14ac:dyDescent="0.2"/>
  <cols>
    <col min="2" max="2" width="37.83203125" customWidth="1"/>
    <col min="3" max="14" width="7.83203125" style="1" customWidth="1"/>
  </cols>
  <sheetData>
    <row r="4" spans="2:14" ht="19" x14ac:dyDescent="0.25">
      <c r="B4" s="3" t="s">
        <v>15</v>
      </c>
      <c r="C4" s="57">
        <v>43834</v>
      </c>
      <c r="D4" s="57"/>
    </row>
    <row r="5" spans="2:14" ht="17" thickBot="1" x14ac:dyDescent="0.25"/>
    <row r="6" spans="2:14" s="2" customFormat="1" ht="17" thickBot="1" x14ac:dyDescent="0.25">
      <c r="B6"/>
      <c r="C6" s="20">
        <v>43466</v>
      </c>
      <c r="D6" s="5">
        <v>43497</v>
      </c>
      <c r="E6" s="5">
        <v>43525</v>
      </c>
      <c r="F6" s="5">
        <v>43556</v>
      </c>
      <c r="G6" s="5">
        <v>43586</v>
      </c>
      <c r="H6" s="5">
        <v>43617</v>
      </c>
      <c r="I6" s="5">
        <v>43647</v>
      </c>
      <c r="J6" s="5">
        <v>43678</v>
      </c>
      <c r="K6" s="5">
        <v>43709</v>
      </c>
      <c r="L6" s="5">
        <v>43739</v>
      </c>
      <c r="M6" s="5">
        <v>43770</v>
      </c>
      <c r="N6" s="6">
        <v>43800</v>
      </c>
    </row>
    <row r="7" spans="2:14" ht="17" thickBot="1" x14ac:dyDescent="0.2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s="2" customFormat="1" x14ac:dyDescent="0.2">
      <c r="B8" s="18" t="s">
        <v>0</v>
      </c>
      <c r="C8" s="15">
        <f t="shared" ref="C8:G8" si="0">D8-D12</f>
        <v>600</v>
      </c>
      <c r="D8" s="7">
        <f t="shared" si="0"/>
        <v>603</v>
      </c>
      <c r="E8" s="7">
        <f t="shared" si="0"/>
        <v>603</v>
      </c>
      <c r="F8" s="7">
        <f t="shared" si="0"/>
        <v>609</v>
      </c>
      <c r="G8" s="7">
        <f t="shared" si="0"/>
        <v>613</v>
      </c>
      <c r="H8" s="7">
        <f>I8-I12</f>
        <v>611</v>
      </c>
      <c r="I8" s="7">
        <f>J8-J12</f>
        <v>615</v>
      </c>
      <c r="J8" s="7">
        <v>614</v>
      </c>
      <c r="K8" s="7">
        <v>610</v>
      </c>
      <c r="L8" s="7">
        <v>614</v>
      </c>
      <c r="M8" s="7">
        <v>621</v>
      </c>
      <c r="N8" s="8">
        <v>623</v>
      </c>
    </row>
    <row r="9" spans="2:14" x14ac:dyDescent="0.2">
      <c r="B9" s="46" t="s">
        <v>1</v>
      </c>
      <c r="C9" s="16">
        <v>7</v>
      </c>
      <c r="D9" s="4">
        <v>11</v>
      </c>
      <c r="E9" s="4">
        <v>6</v>
      </c>
      <c r="F9" s="4">
        <v>12</v>
      </c>
      <c r="G9" s="4">
        <v>11</v>
      </c>
      <c r="H9" s="4">
        <v>8</v>
      </c>
      <c r="I9" s="4">
        <v>11</v>
      </c>
      <c r="J9" s="4">
        <v>10</v>
      </c>
      <c r="K9" s="4">
        <v>7</v>
      </c>
      <c r="L9" s="4">
        <v>3</v>
      </c>
      <c r="M9" s="4">
        <v>5</v>
      </c>
      <c r="N9" s="9">
        <v>4</v>
      </c>
    </row>
    <row r="10" spans="2:14" x14ac:dyDescent="0.2">
      <c r="B10" s="46" t="s">
        <v>35</v>
      </c>
      <c r="C10" s="16">
        <v>7</v>
      </c>
      <c r="D10" s="4">
        <v>8</v>
      </c>
      <c r="E10" s="4">
        <v>6</v>
      </c>
      <c r="F10" s="4">
        <v>6</v>
      </c>
      <c r="G10" s="4">
        <v>7</v>
      </c>
      <c r="H10" s="4">
        <v>10</v>
      </c>
      <c r="I10" s="4">
        <v>7</v>
      </c>
      <c r="J10" s="4">
        <v>11</v>
      </c>
      <c r="K10" s="4">
        <v>14</v>
      </c>
      <c r="L10" s="4">
        <v>10</v>
      </c>
      <c r="M10" s="4">
        <v>6</v>
      </c>
      <c r="N10" s="9">
        <v>8</v>
      </c>
    </row>
    <row r="11" spans="2:14" x14ac:dyDescent="0.2">
      <c r="B11" s="46" t="s">
        <v>42</v>
      </c>
      <c r="C11" s="16"/>
      <c r="D11" s="4"/>
      <c r="E11" s="4"/>
      <c r="F11" s="4"/>
      <c r="G11" s="4"/>
      <c r="H11" s="4"/>
      <c r="I11" s="4"/>
      <c r="J11" s="4"/>
      <c r="K11" s="4">
        <v>3</v>
      </c>
      <c r="L11" s="4">
        <v>11</v>
      </c>
      <c r="M11" s="4">
        <v>8</v>
      </c>
      <c r="N11" s="9">
        <v>6</v>
      </c>
    </row>
    <row r="12" spans="2:14" s="52" customFormat="1" x14ac:dyDescent="0.2">
      <c r="B12" s="48" t="s">
        <v>3</v>
      </c>
      <c r="C12" s="49">
        <f t="shared" ref="C12:H12" si="1">C9-C10</f>
        <v>0</v>
      </c>
      <c r="D12" s="50">
        <f t="shared" si="1"/>
        <v>3</v>
      </c>
      <c r="E12" s="50">
        <f t="shared" si="1"/>
        <v>0</v>
      </c>
      <c r="F12" s="50">
        <f t="shared" si="1"/>
        <v>6</v>
      </c>
      <c r="G12" s="50">
        <f t="shared" si="1"/>
        <v>4</v>
      </c>
      <c r="H12" s="50">
        <f t="shared" si="1"/>
        <v>-2</v>
      </c>
      <c r="I12" s="50">
        <f>I9-I10</f>
        <v>4</v>
      </c>
      <c r="J12" s="50">
        <f>J9-J10</f>
        <v>-1</v>
      </c>
      <c r="K12" s="50">
        <f>K9-K10+K11</f>
        <v>-4</v>
      </c>
      <c r="L12" s="50">
        <f>L9-L10+L11</f>
        <v>4</v>
      </c>
      <c r="M12" s="50">
        <f>M9-M10+M11</f>
        <v>7</v>
      </c>
      <c r="N12" s="51">
        <f>N9-N10+N11</f>
        <v>2</v>
      </c>
    </row>
    <row r="13" spans="2:14" x14ac:dyDescent="0.2">
      <c r="B13" s="46" t="s">
        <v>2</v>
      </c>
      <c r="C13" s="16">
        <f>C9</f>
        <v>7</v>
      </c>
      <c r="D13" s="4">
        <f>D9+C13</f>
        <v>18</v>
      </c>
      <c r="E13" s="4">
        <f t="shared" ref="E13:N13" si="2">E9+D13</f>
        <v>24</v>
      </c>
      <c r="F13" s="4">
        <f t="shared" si="2"/>
        <v>36</v>
      </c>
      <c r="G13" s="4">
        <f t="shared" si="2"/>
        <v>47</v>
      </c>
      <c r="H13" s="4">
        <f t="shared" si="2"/>
        <v>55</v>
      </c>
      <c r="I13" s="4">
        <f t="shared" si="2"/>
        <v>66</v>
      </c>
      <c r="J13" s="4">
        <f t="shared" si="2"/>
        <v>76</v>
      </c>
      <c r="K13" s="4">
        <f t="shared" si="2"/>
        <v>83</v>
      </c>
      <c r="L13" s="4">
        <f t="shared" si="2"/>
        <v>86</v>
      </c>
      <c r="M13" s="4">
        <f t="shared" si="2"/>
        <v>91</v>
      </c>
      <c r="N13" s="9">
        <f t="shared" si="2"/>
        <v>95</v>
      </c>
    </row>
    <row r="14" spans="2:14" x14ac:dyDescent="0.2">
      <c r="B14" s="46" t="s">
        <v>39</v>
      </c>
      <c r="C14" s="16">
        <f>C10</f>
        <v>7</v>
      </c>
      <c r="D14" s="4">
        <f>D10+C14</f>
        <v>15</v>
      </c>
      <c r="E14" s="4">
        <f t="shared" ref="E14:J14" si="3">E10+D14</f>
        <v>21</v>
      </c>
      <c r="F14" s="4">
        <f t="shared" si="3"/>
        <v>27</v>
      </c>
      <c r="G14" s="4">
        <f t="shared" si="3"/>
        <v>34</v>
      </c>
      <c r="H14" s="4">
        <f t="shared" si="3"/>
        <v>44</v>
      </c>
      <c r="I14" s="4">
        <f t="shared" si="3"/>
        <v>51</v>
      </c>
      <c r="J14" s="4">
        <f t="shared" si="3"/>
        <v>62</v>
      </c>
      <c r="K14" s="4">
        <f t="shared" ref="K14:M15" si="4">K10+J14-K11</f>
        <v>73</v>
      </c>
      <c r="L14" s="4">
        <f t="shared" si="4"/>
        <v>72</v>
      </c>
      <c r="M14" s="4">
        <f t="shared" si="4"/>
        <v>70</v>
      </c>
      <c r="N14" s="9">
        <f t="shared" ref="N14" si="5">N10+M14-N11</f>
        <v>72</v>
      </c>
    </row>
    <row r="15" spans="2:14" x14ac:dyDescent="0.2">
      <c r="B15" s="46" t="s">
        <v>44</v>
      </c>
      <c r="C15" s="16">
        <f>C11</f>
        <v>0</v>
      </c>
      <c r="D15" s="4">
        <f>D11+C15</f>
        <v>0</v>
      </c>
      <c r="E15" s="4">
        <f t="shared" ref="E15" si="6">E11+D15</f>
        <v>0</v>
      </c>
      <c r="F15" s="4">
        <f t="shared" ref="F15" si="7">F11+E15</f>
        <v>0</v>
      </c>
      <c r="G15" s="4">
        <f t="shared" ref="G15" si="8">G11+F15</f>
        <v>0</v>
      </c>
      <c r="H15" s="4">
        <f t="shared" ref="H15" si="9">H11+G15</f>
        <v>0</v>
      </c>
      <c r="I15" s="4">
        <f t="shared" ref="I15" si="10">I11+H15</f>
        <v>0</v>
      </c>
      <c r="J15" s="4">
        <f t="shared" ref="J15" si="11">J11+I15</f>
        <v>0</v>
      </c>
      <c r="K15" s="4">
        <f t="shared" si="4"/>
        <v>7</v>
      </c>
      <c r="L15" s="4">
        <f t="shared" si="4"/>
        <v>14</v>
      </c>
      <c r="M15" s="4">
        <f t="shared" si="4"/>
        <v>15</v>
      </c>
      <c r="N15" s="47">
        <f t="shared" ref="N15" si="12">N11+M15-N12</f>
        <v>19</v>
      </c>
    </row>
    <row r="16" spans="2:14" s="2" customFormat="1" ht="17" thickBot="1" x14ac:dyDescent="0.25">
      <c r="B16" s="19" t="s">
        <v>4</v>
      </c>
      <c r="C16" s="17">
        <f>C13-C14</f>
        <v>0</v>
      </c>
      <c r="D16" s="10">
        <f t="shared" ref="D16:I16" si="13">D13-D14</f>
        <v>3</v>
      </c>
      <c r="E16" s="10">
        <f t="shared" si="13"/>
        <v>3</v>
      </c>
      <c r="F16" s="10">
        <f t="shared" si="13"/>
        <v>9</v>
      </c>
      <c r="G16" s="10">
        <f t="shared" si="13"/>
        <v>13</v>
      </c>
      <c r="H16" s="10">
        <f t="shared" si="13"/>
        <v>11</v>
      </c>
      <c r="I16" s="10">
        <f t="shared" si="13"/>
        <v>15</v>
      </c>
      <c r="J16" s="10">
        <f t="shared" ref="J16:K16" si="14">J13-J14</f>
        <v>14</v>
      </c>
      <c r="K16" s="10">
        <f t="shared" si="14"/>
        <v>10</v>
      </c>
      <c r="L16" s="10">
        <f t="shared" ref="L16:M16" si="15">L13-L14</f>
        <v>14</v>
      </c>
      <c r="M16" s="10">
        <f t="shared" si="15"/>
        <v>21</v>
      </c>
      <c r="N16" s="11">
        <f t="shared" ref="N16" si="16">N13-N14</f>
        <v>23</v>
      </c>
    </row>
    <row r="17" spans="2:14" ht="17" thickBot="1" x14ac:dyDescent="0.2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s="2" customFormat="1" x14ac:dyDescent="0.2">
      <c r="B18" s="18" t="s">
        <v>10</v>
      </c>
      <c r="C18" s="15">
        <f t="shared" ref="C18:G18" si="17">D18-D22</f>
        <v>427</v>
      </c>
      <c r="D18" s="7">
        <f t="shared" si="17"/>
        <v>432</v>
      </c>
      <c r="E18" s="7">
        <f t="shared" si="17"/>
        <v>433</v>
      </c>
      <c r="F18" s="7">
        <f t="shared" si="17"/>
        <v>438</v>
      </c>
      <c r="G18" s="7">
        <f t="shared" si="17"/>
        <v>440</v>
      </c>
      <c r="H18" s="7">
        <f>I18-I22</f>
        <v>436</v>
      </c>
      <c r="I18" s="7">
        <f>J18-J22</f>
        <v>434</v>
      </c>
      <c r="J18" s="7">
        <v>429</v>
      </c>
      <c r="K18" s="7">
        <v>426</v>
      </c>
      <c r="L18" s="7">
        <v>427</v>
      </c>
      <c r="M18" s="7">
        <v>432</v>
      </c>
      <c r="N18" s="8">
        <v>430</v>
      </c>
    </row>
    <row r="19" spans="2:14" x14ac:dyDescent="0.2">
      <c r="B19" s="46" t="s">
        <v>9</v>
      </c>
      <c r="C19" s="16">
        <v>4</v>
      </c>
      <c r="D19" s="4">
        <v>8</v>
      </c>
      <c r="E19" s="4">
        <v>4</v>
      </c>
      <c r="F19" s="4">
        <v>7</v>
      </c>
      <c r="G19" s="4">
        <v>5</v>
      </c>
      <c r="H19" s="4">
        <v>4</v>
      </c>
      <c r="I19" s="4">
        <v>2</v>
      </c>
      <c r="J19" s="4">
        <v>1</v>
      </c>
      <c r="K19" s="4">
        <v>1</v>
      </c>
      <c r="L19" s="4">
        <v>0</v>
      </c>
      <c r="M19" s="4">
        <v>2</v>
      </c>
      <c r="N19" s="9">
        <v>0</v>
      </c>
    </row>
    <row r="20" spans="2:14" x14ac:dyDescent="0.2">
      <c r="B20" s="46" t="s">
        <v>36</v>
      </c>
      <c r="C20" s="16">
        <v>4</v>
      </c>
      <c r="D20" s="4">
        <v>3</v>
      </c>
      <c r="E20" s="4">
        <v>3</v>
      </c>
      <c r="F20" s="4">
        <v>2</v>
      </c>
      <c r="G20" s="4">
        <v>3</v>
      </c>
      <c r="H20" s="4">
        <v>8</v>
      </c>
      <c r="I20" s="4">
        <v>4</v>
      </c>
      <c r="J20" s="4">
        <v>6</v>
      </c>
      <c r="K20" s="4">
        <v>11</v>
      </c>
      <c r="L20" s="4">
        <v>5</v>
      </c>
      <c r="M20" s="4">
        <v>5</v>
      </c>
      <c r="N20" s="9">
        <v>3</v>
      </c>
    </row>
    <row r="21" spans="2:14" x14ac:dyDescent="0.2">
      <c r="B21" s="46" t="s">
        <v>42</v>
      </c>
      <c r="C21" s="16"/>
      <c r="D21" s="4"/>
      <c r="E21" s="4"/>
      <c r="F21" s="4"/>
      <c r="G21" s="4"/>
      <c r="H21" s="4"/>
      <c r="I21" s="4"/>
      <c r="J21" s="4"/>
      <c r="K21" s="4">
        <v>7</v>
      </c>
      <c r="L21" s="4">
        <v>6</v>
      </c>
      <c r="M21" s="4">
        <v>8</v>
      </c>
      <c r="N21" s="9">
        <v>1</v>
      </c>
    </row>
    <row r="22" spans="2:14" s="52" customFormat="1" x14ac:dyDescent="0.2">
      <c r="B22" s="48" t="s">
        <v>6</v>
      </c>
      <c r="C22" s="49">
        <f t="shared" ref="C22:H22" si="18">C19-C20</f>
        <v>0</v>
      </c>
      <c r="D22" s="50">
        <f t="shared" si="18"/>
        <v>5</v>
      </c>
      <c r="E22" s="50">
        <f t="shared" si="18"/>
        <v>1</v>
      </c>
      <c r="F22" s="50">
        <f t="shared" si="18"/>
        <v>5</v>
      </c>
      <c r="G22" s="50">
        <f t="shared" si="18"/>
        <v>2</v>
      </c>
      <c r="H22" s="50">
        <f t="shared" si="18"/>
        <v>-4</v>
      </c>
      <c r="I22" s="50">
        <f>I19-I20</f>
        <v>-2</v>
      </c>
      <c r="J22" s="50">
        <f>J19-J20</f>
        <v>-5</v>
      </c>
      <c r="K22" s="50">
        <f>K19-K20+K21</f>
        <v>-3</v>
      </c>
      <c r="L22" s="50">
        <f>L19-L20+L21</f>
        <v>1</v>
      </c>
      <c r="M22" s="50">
        <f>M19-M20+M21</f>
        <v>5</v>
      </c>
      <c r="N22" s="51">
        <f>N19-N20+N21</f>
        <v>-2</v>
      </c>
    </row>
    <row r="23" spans="2:14" x14ac:dyDescent="0.2">
      <c r="B23" s="46" t="s">
        <v>7</v>
      </c>
      <c r="C23" s="16">
        <f>C19</f>
        <v>4</v>
      </c>
      <c r="D23" s="4">
        <f>D19+C23</f>
        <v>12</v>
      </c>
      <c r="E23" s="4">
        <f t="shared" ref="E23:J23" si="19">E19+D23</f>
        <v>16</v>
      </c>
      <c r="F23" s="4">
        <f t="shared" si="19"/>
        <v>23</v>
      </c>
      <c r="G23" s="4">
        <f t="shared" si="19"/>
        <v>28</v>
      </c>
      <c r="H23" s="4">
        <f t="shared" si="19"/>
        <v>32</v>
      </c>
      <c r="I23" s="4">
        <f t="shared" si="19"/>
        <v>34</v>
      </c>
      <c r="J23" s="4">
        <f t="shared" si="19"/>
        <v>35</v>
      </c>
      <c r="K23" s="4">
        <f>K19+J23</f>
        <v>36</v>
      </c>
      <c r="L23" s="4">
        <f>L19+K23</f>
        <v>36</v>
      </c>
      <c r="M23" s="4">
        <f>M19+L23</f>
        <v>38</v>
      </c>
      <c r="N23" s="9">
        <f>N19+M23</f>
        <v>38</v>
      </c>
    </row>
    <row r="24" spans="2:14" x14ac:dyDescent="0.2">
      <c r="B24" s="46" t="s">
        <v>38</v>
      </c>
      <c r="C24" s="16">
        <f>C20</f>
        <v>4</v>
      </c>
      <c r="D24" s="4">
        <f>D20+C24</f>
        <v>7</v>
      </c>
      <c r="E24" s="4">
        <f t="shared" ref="E24:J25" si="20">E20+D24</f>
        <v>10</v>
      </c>
      <c r="F24" s="4">
        <f t="shared" si="20"/>
        <v>12</v>
      </c>
      <c r="G24" s="4">
        <f t="shared" si="20"/>
        <v>15</v>
      </c>
      <c r="H24" s="4">
        <f t="shared" si="20"/>
        <v>23</v>
      </c>
      <c r="I24" s="4">
        <f t="shared" si="20"/>
        <v>27</v>
      </c>
      <c r="J24" s="4">
        <f t="shared" si="20"/>
        <v>33</v>
      </c>
      <c r="K24" s="4">
        <f t="shared" ref="K24:M25" si="21">K20+J24-K21</f>
        <v>37</v>
      </c>
      <c r="L24" s="4">
        <f t="shared" si="21"/>
        <v>36</v>
      </c>
      <c r="M24" s="4">
        <f t="shared" si="21"/>
        <v>33</v>
      </c>
      <c r="N24" s="9">
        <f t="shared" ref="N24" si="22">N20+M24-N21</f>
        <v>35</v>
      </c>
    </row>
    <row r="25" spans="2:14" x14ac:dyDescent="0.2">
      <c r="B25" s="46" t="s">
        <v>44</v>
      </c>
      <c r="C25" s="16">
        <f>C21</f>
        <v>0</v>
      </c>
      <c r="D25" s="4">
        <f>D21+C25</f>
        <v>0</v>
      </c>
      <c r="E25" s="4">
        <f t="shared" si="20"/>
        <v>0</v>
      </c>
      <c r="F25" s="4">
        <f t="shared" si="20"/>
        <v>0</v>
      </c>
      <c r="G25" s="4">
        <f t="shared" si="20"/>
        <v>0</v>
      </c>
      <c r="H25" s="4">
        <f t="shared" si="20"/>
        <v>0</v>
      </c>
      <c r="I25" s="4">
        <f t="shared" si="20"/>
        <v>0</v>
      </c>
      <c r="J25" s="4">
        <f t="shared" si="20"/>
        <v>0</v>
      </c>
      <c r="K25" s="4">
        <f t="shared" si="21"/>
        <v>10</v>
      </c>
      <c r="L25" s="4">
        <f t="shared" si="21"/>
        <v>15</v>
      </c>
      <c r="M25" s="4">
        <f t="shared" si="21"/>
        <v>18</v>
      </c>
      <c r="N25" s="47">
        <f t="shared" ref="N25" si="23">N21+M25-N22</f>
        <v>21</v>
      </c>
    </row>
    <row r="26" spans="2:14" s="2" customFormat="1" ht="17" thickBot="1" x14ac:dyDescent="0.25">
      <c r="B26" s="19" t="s">
        <v>8</v>
      </c>
      <c r="C26" s="17">
        <f>C23-C24</f>
        <v>0</v>
      </c>
      <c r="D26" s="10">
        <f t="shared" ref="D26" si="24">D23-D24</f>
        <v>5</v>
      </c>
      <c r="E26" s="10">
        <f t="shared" ref="E26" si="25">E23-E24</f>
        <v>6</v>
      </c>
      <c r="F26" s="10">
        <f t="shared" ref="F26" si="26">F23-F24</f>
        <v>11</v>
      </c>
      <c r="G26" s="10">
        <f t="shared" ref="G26" si="27">G23-G24</f>
        <v>13</v>
      </c>
      <c r="H26" s="10">
        <f t="shared" ref="H26" si="28">H23-H24</f>
        <v>9</v>
      </c>
      <c r="I26" s="10">
        <f t="shared" ref="I26:J26" si="29">I23-I24</f>
        <v>7</v>
      </c>
      <c r="J26" s="10">
        <f t="shared" si="29"/>
        <v>2</v>
      </c>
      <c r="K26" s="10">
        <f>K23-K24</f>
        <v>-1</v>
      </c>
      <c r="L26" s="10">
        <f>L23-L24</f>
        <v>0</v>
      </c>
      <c r="M26" s="10">
        <f>M23-M24</f>
        <v>5</v>
      </c>
      <c r="N26" s="11">
        <f>N23-N24</f>
        <v>3</v>
      </c>
    </row>
    <row r="27" spans="2:14" ht="17" thickBot="1" x14ac:dyDescent="0.2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s="2" customFormat="1" x14ac:dyDescent="0.2">
      <c r="B28" s="18" t="s">
        <v>5</v>
      </c>
      <c r="C28" s="15">
        <f t="shared" ref="C28:I36" si="30">C8+C18</f>
        <v>1027</v>
      </c>
      <c r="D28" s="7">
        <f t="shared" si="30"/>
        <v>1035</v>
      </c>
      <c r="E28" s="7">
        <f t="shared" si="30"/>
        <v>1036</v>
      </c>
      <c r="F28" s="7">
        <f t="shared" si="30"/>
        <v>1047</v>
      </c>
      <c r="G28" s="7">
        <f t="shared" si="30"/>
        <v>1053</v>
      </c>
      <c r="H28" s="7">
        <f t="shared" si="30"/>
        <v>1047</v>
      </c>
      <c r="I28" s="7">
        <f t="shared" si="30"/>
        <v>1049</v>
      </c>
      <c r="J28" s="7">
        <f t="shared" ref="J28:K28" si="31">J8+J18</f>
        <v>1043</v>
      </c>
      <c r="K28" s="7">
        <f t="shared" si="31"/>
        <v>1036</v>
      </c>
      <c r="L28" s="7">
        <f t="shared" ref="L28:M28" si="32">L8+L18</f>
        <v>1041</v>
      </c>
      <c r="M28" s="7">
        <f t="shared" si="32"/>
        <v>1053</v>
      </c>
      <c r="N28" s="8">
        <f t="shared" ref="N28" si="33">N8+N18</f>
        <v>1053</v>
      </c>
    </row>
    <row r="29" spans="2:14" x14ac:dyDescent="0.2">
      <c r="B29" s="46" t="s">
        <v>11</v>
      </c>
      <c r="C29" s="16">
        <f t="shared" si="30"/>
        <v>11</v>
      </c>
      <c r="D29" s="4">
        <f t="shared" si="30"/>
        <v>19</v>
      </c>
      <c r="E29" s="4">
        <f t="shared" si="30"/>
        <v>10</v>
      </c>
      <c r="F29" s="4">
        <f t="shared" si="30"/>
        <v>19</v>
      </c>
      <c r="G29" s="4">
        <f t="shared" si="30"/>
        <v>16</v>
      </c>
      <c r="H29" s="4">
        <f t="shared" si="30"/>
        <v>12</v>
      </c>
      <c r="I29" s="4">
        <f t="shared" si="30"/>
        <v>13</v>
      </c>
      <c r="J29" s="4">
        <f t="shared" ref="J29:K29" si="34">J9+J19</f>
        <v>11</v>
      </c>
      <c r="K29" s="4">
        <f t="shared" si="34"/>
        <v>8</v>
      </c>
      <c r="L29" s="4">
        <f t="shared" ref="L29:M29" si="35">L9+L19</f>
        <v>3</v>
      </c>
      <c r="M29" s="4">
        <f t="shared" si="35"/>
        <v>7</v>
      </c>
      <c r="N29" s="9">
        <f t="shared" ref="N29" si="36">N9+N19</f>
        <v>4</v>
      </c>
    </row>
    <row r="30" spans="2:14" x14ac:dyDescent="0.2">
      <c r="B30" s="46" t="s">
        <v>37</v>
      </c>
      <c r="C30" s="16">
        <f t="shared" si="30"/>
        <v>11</v>
      </c>
      <c r="D30" s="4">
        <f t="shared" si="30"/>
        <v>11</v>
      </c>
      <c r="E30" s="4">
        <f t="shared" si="30"/>
        <v>9</v>
      </c>
      <c r="F30" s="4">
        <f t="shared" si="30"/>
        <v>8</v>
      </c>
      <c r="G30" s="4">
        <f t="shared" si="30"/>
        <v>10</v>
      </c>
      <c r="H30" s="4">
        <f t="shared" si="30"/>
        <v>18</v>
      </c>
      <c r="I30" s="4">
        <f t="shared" si="30"/>
        <v>11</v>
      </c>
      <c r="J30" s="4">
        <f t="shared" ref="J30:L32" si="37">J10+J20</f>
        <v>17</v>
      </c>
      <c r="K30" s="4">
        <f t="shared" si="37"/>
        <v>25</v>
      </c>
      <c r="L30" s="4">
        <f t="shared" si="37"/>
        <v>15</v>
      </c>
      <c r="M30" s="4">
        <f t="shared" ref="M30:N30" si="38">M10+M20</f>
        <v>11</v>
      </c>
      <c r="N30" s="9">
        <f t="shared" si="38"/>
        <v>11</v>
      </c>
    </row>
    <row r="31" spans="2:14" x14ac:dyDescent="0.2">
      <c r="B31" s="46" t="s">
        <v>43</v>
      </c>
      <c r="C31" s="16">
        <f t="shared" si="30"/>
        <v>0</v>
      </c>
      <c r="D31" s="4">
        <f t="shared" si="30"/>
        <v>0</v>
      </c>
      <c r="E31" s="4">
        <f t="shared" si="30"/>
        <v>0</v>
      </c>
      <c r="F31" s="4">
        <f t="shared" si="30"/>
        <v>0</v>
      </c>
      <c r="G31" s="4">
        <f t="shared" si="30"/>
        <v>0</v>
      </c>
      <c r="H31" s="4">
        <f t="shared" si="30"/>
        <v>0</v>
      </c>
      <c r="I31" s="4">
        <f t="shared" si="30"/>
        <v>0</v>
      </c>
      <c r="J31" s="4">
        <f t="shared" si="37"/>
        <v>0</v>
      </c>
      <c r="K31" s="4">
        <f t="shared" si="37"/>
        <v>10</v>
      </c>
      <c r="L31" s="4">
        <f t="shared" si="37"/>
        <v>17</v>
      </c>
      <c r="M31" s="4">
        <f t="shared" ref="M31:N31" si="39">M11+M21</f>
        <v>16</v>
      </c>
      <c r="N31" s="9">
        <f t="shared" si="39"/>
        <v>7</v>
      </c>
    </row>
    <row r="32" spans="2:14" s="2" customFormat="1" x14ac:dyDescent="0.2">
      <c r="B32" s="53" t="s">
        <v>12</v>
      </c>
      <c r="C32" s="54">
        <f t="shared" si="30"/>
        <v>0</v>
      </c>
      <c r="D32" s="55">
        <f t="shared" si="30"/>
        <v>8</v>
      </c>
      <c r="E32" s="55">
        <f t="shared" si="30"/>
        <v>1</v>
      </c>
      <c r="F32" s="55">
        <f t="shared" si="30"/>
        <v>11</v>
      </c>
      <c r="G32" s="55">
        <f t="shared" si="30"/>
        <v>6</v>
      </c>
      <c r="H32" s="55">
        <f t="shared" si="30"/>
        <v>-6</v>
      </c>
      <c r="I32" s="55">
        <f t="shared" si="30"/>
        <v>2</v>
      </c>
      <c r="J32" s="55">
        <f t="shared" si="37"/>
        <v>-6</v>
      </c>
      <c r="K32" s="55">
        <f t="shared" si="37"/>
        <v>-7</v>
      </c>
      <c r="L32" s="55">
        <f t="shared" si="37"/>
        <v>5</v>
      </c>
      <c r="M32" s="55">
        <f t="shared" ref="M32:N32" si="40">M12+M22</f>
        <v>12</v>
      </c>
      <c r="N32" s="56">
        <f t="shared" si="40"/>
        <v>0</v>
      </c>
    </row>
    <row r="33" spans="2:14" x14ac:dyDescent="0.2">
      <c r="B33" s="46" t="s">
        <v>13</v>
      </c>
      <c r="C33" s="16">
        <f t="shared" si="30"/>
        <v>11</v>
      </c>
      <c r="D33" s="4">
        <f t="shared" si="30"/>
        <v>30</v>
      </c>
      <c r="E33" s="4">
        <f t="shared" si="30"/>
        <v>40</v>
      </c>
      <c r="F33" s="4">
        <f t="shared" si="30"/>
        <v>59</v>
      </c>
      <c r="G33" s="4">
        <f t="shared" si="30"/>
        <v>75</v>
      </c>
      <c r="H33" s="4">
        <f t="shared" si="30"/>
        <v>87</v>
      </c>
      <c r="I33" s="4">
        <f t="shared" si="30"/>
        <v>100</v>
      </c>
      <c r="J33" s="4">
        <f t="shared" ref="J33:K33" si="41">J13+J23</f>
        <v>111</v>
      </c>
      <c r="K33" s="4">
        <f t="shared" si="41"/>
        <v>119</v>
      </c>
      <c r="L33" s="4">
        <f t="shared" ref="L33:M33" si="42">L13+L23</f>
        <v>122</v>
      </c>
      <c r="M33" s="4">
        <f t="shared" si="42"/>
        <v>129</v>
      </c>
      <c r="N33" s="9">
        <f t="shared" ref="N33" si="43">N13+N23</f>
        <v>133</v>
      </c>
    </row>
    <row r="34" spans="2:14" x14ac:dyDescent="0.2">
      <c r="B34" s="46" t="s">
        <v>40</v>
      </c>
      <c r="C34" s="16">
        <f t="shared" si="30"/>
        <v>11</v>
      </c>
      <c r="D34" s="4">
        <f t="shared" si="30"/>
        <v>22</v>
      </c>
      <c r="E34" s="4">
        <f t="shared" si="30"/>
        <v>31</v>
      </c>
      <c r="F34" s="4">
        <f t="shared" si="30"/>
        <v>39</v>
      </c>
      <c r="G34" s="4">
        <f t="shared" si="30"/>
        <v>49</v>
      </c>
      <c r="H34" s="4">
        <f t="shared" si="30"/>
        <v>67</v>
      </c>
      <c r="I34" s="4">
        <f t="shared" si="30"/>
        <v>78</v>
      </c>
      <c r="J34" s="4">
        <f t="shared" ref="J34:K35" si="44">J14+J24</f>
        <v>95</v>
      </c>
      <c r="K34" s="4">
        <f t="shared" si="44"/>
        <v>110</v>
      </c>
      <c r="L34" s="4">
        <f t="shared" ref="L34:M35" si="45">L14+L24</f>
        <v>108</v>
      </c>
      <c r="M34" s="4">
        <f t="shared" si="45"/>
        <v>103</v>
      </c>
      <c r="N34" s="9">
        <f t="shared" ref="N34" si="46">N14+N24</f>
        <v>107</v>
      </c>
    </row>
    <row r="35" spans="2:14" x14ac:dyDescent="0.2">
      <c r="B35" s="46" t="s">
        <v>43</v>
      </c>
      <c r="C35" s="16">
        <f t="shared" si="30"/>
        <v>0</v>
      </c>
      <c r="D35" s="4">
        <f t="shared" si="30"/>
        <v>0</v>
      </c>
      <c r="E35" s="4">
        <f t="shared" si="30"/>
        <v>0</v>
      </c>
      <c r="F35" s="4">
        <f t="shared" si="30"/>
        <v>0</v>
      </c>
      <c r="G35" s="4">
        <f t="shared" si="30"/>
        <v>0</v>
      </c>
      <c r="H35" s="4">
        <f t="shared" si="30"/>
        <v>0</v>
      </c>
      <c r="I35" s="4">
        <f t="shared" si="30"/>
        <v>0</v>
      </c>
      <c r="J35" s="4">
        <f t="shared" si="44"/>
        <v>0</v>
      </c>
      <c r="K35" s="4">
        <f t="shared" si="44"/>
        <v>17</v>
      </c>
      <c r="L35" s="4">
        <f t="shared" si="45"/>
        <v>29</v>
      </c>
      <c r="M35" s="4">
        <f t="shared" si="45"/>
        <v>33</v>
      </c>
      <c r="N35" s="47">
        <f t="shared" ref="N35" si="47">N15+N25</f>
        <v>40</v>
      </c>
    </row>
    <row r="36" spans="2:14" s="2" customFormat="1" ht="17" thickBot="1" x14ac:dyDescent="0.25">
      <c r="B36" s="19" t="s">
        <v>14</v>
      </c>
      <c r="C36" s="17">
        <f t="shared" si="30"/>
        <v>0</v>
      </c>
      <c r="D36" s="10">
        <f t="shared" si="30"/>
        <v>8</v>
      </c>
      <c r="E36" s="10">
        <f t="shared" si="30"/>
        <v>9</v>
      </c>
      <c r="F36" s="10">
        <f t="shared" si="30"/>
        <v>20</v>
      </c>
      <c r="G36" s="10">
        <f t="shared" si="30"/>
        <v>26</v>
      </c>
      <c r="H36" s="10">
        <f t="shared" si="30"/>
        <v>20</v>
      </c>
      <c r="I36" s="10">
        <f t="shared" si="30"/>
        <v>22</v>
      </c>
      <c r="J36" s="10">
        <f t="shared" ref="J36:K36" si="48">J16+J26</f>
        <v>16</v>
      </c>
      <c r="K36" s="10">
        <f t="shared" si="48"/>
        <v>9</v>
      </c>
      <c r="L36" s="10">
        <f t="shared" ref="L36:M36" si="49">L16+L26</f>
        <v>14</v>
      </c>
      <c r="M36" s="10">
        <f t="shared" si="49"/>
        <v>26</v>
      </c>
      <c r="N36" s="11">
        <f t="shared" ref="N36" si="50">N16+N26</f>
        <v>26</v>
      </c>
    </row>
    <row r="37" spans="2:14" ht="6" customHeight="1" x14ac:dyDescent="0.2"/>
    <row r="38" spans="2:14" x14ac:dyDescent="0.2">
      <c r="B38" s="22"/>
      <c r="I38" s="21"/>
    </row>
  </sheetData>
  <mergeCells count="1">
    <mergeCell ref="C4:D4"/>
  </mergeCells>
  <pageMargins left="0.7" right="0.7" top="0.75" bottom="0.75" header="0.3" footer="0.3"/>
  <pageSetup scale="6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22C6-E99E-F74C-8888-E31424D16271}">
  <dimension ref="B4:F18"/>
  <sheetViews>
    <sheetView showGridLines="0" zoomScale="150" zoomScaleNormal="150" workbookViewId="0">
      <selection activeCell="B39" sqref="B39"/>
    </sheetView>
  </sheetViews>
  <sheetFormatPr baseColWidth="10" defaultColWidth="11" defaultRowHeight="16" x14ac:dyDescent="0.2"/>
  <cols>
    <col min="2" max="2" width="26" customWidth="1"/>
    <col min="3" max="5" width="10.83203125" style="1"/>
    <col min="6" max="6" width="29" style="23" customWidth="1"/>
  </cols>
  <sheetData>
    <row r="4" spans="2:6" x14ac:dyDescent="0.2">
      <c r="B4" t="s">
        <v>34</v>
      </c>
    </row>
    <row r="5" spans="2:6" ht="17" thickBot="1" x14ac:dyDescent="0.25"/>
    <row r="6" spans="2:6" ht="17" thickBot="1" x14ac:dyDescent="0.25">
      <c r="B6" s="32" t="s">
        <v>28</v>
      </c>
      <c r="C6" s="33" t="s">
        <v>17</v>
      </c>
      <c r="D6" s="33" t="s">
        <v>18</v>
      </c>
      <c r="E6" s="33" t="s">
        <v>19</v>
      </c>
      <c r="F6" s="34"/>
    </row>
    <row r="7" spans="2:6" x14ac:dyDescent="0.2">
      <c r="B7" s="29"/>
      <c r="C7" s="30"/>
      <c r="D7" s="30"/>
      <c r="E7" s="30"/>
      <c r="F7" s="31"/>
    </row>
    <row r="8" spans="2:6" x14ac:dyDescent="0.2">
      <c r="B8" s="24" t="s">
        <v>16</v>
      </c>
      <c r="C8" s="4">
        <v>583</v>
      </c>
      <c r="D8" s="4">
        <f>C8+E8</f>
        <v>582</v>
      </c>
      <c r="E8" s="4">
        <v>-1</v>
      </c>
      <c r="F8" s="25" t="s">
        <v>22</v>
      </c>
    </row>
    <row r="9" spans="2:6" x14ac:dyDescent="0.2">
      <c r="B9" s="24" t="s">
        <v>20</v>
      </c>
      <c r="C9" s="4">
        <v>9</v>
      </c>
      <c r="D9" s="4">
        <f t="shared" ref="D9:D12" si="0">C9+E9</f>
        <v>8</v>
      </c>
      <c r="E9" s="4">
        <v>-1</v>
      </c>
      <c r="F9" s="25" t="s">
        <v>21</v>
      </c>
    </row>
    <row r="10" spans="2:6" x14ac:dyDescent="0.2">
      <c r="B10" s="24" t="s">
        <v>23</v>
      </c>
      <c r="C10" s="4">
        <v>3</v>
      </c>
      <c r="D10" s="4">
        <f t="shared" si="0"/>
        <v>3</v>
      </c>
      <c r="E10" s="4"/>
      <c r="F10" s="25"/>
    </row>
    <row r="11" spans="2:6" x14ac:dyDescent="0.2">
      <c r="B11" s="24" t="s">
        <v>24</v>
      </c>
      <c r="C11" s="4">
        <v>2</v>
      </c>
      <c r="D11" s="4">
        <f t="shared" si="0"/>
        <v>1</v>
      </c>
      <c r="E11" s="4">
        <v>-1</v>
      </c>
      <c r="F11" s="25" t="s">
        <v>25</v>
      </c>
    </row>
    <row r="12" spans="2:6" ht="17" thickBot="1" x14ac:dyDescent="0.25">
      <c r="B12" s="26" t="s">
        <v>26</v>
      </c>
      <c r="C12" s="27">
        <v>21</v>
      </c>
      <c r="D12" s="27">
        <f t="shared" si="0"/>
        <v>21</v>
      </c>
      <c r="E12" s="27"/>
      <c r="F12" s="28"/>
    </row>
    <row r="13" spans="2:6" ht="17" thickBot="1" x14ac:dyDescent="0.25">
      <c r="B13" s="38" t="s">
        <v>27</v>
      </c>
      <c r="C13" s="39">
        <f>SUM(C8:C12)</f>
        <v>618</v>
      </c>
      <c r="D13" s="39">
        <f>SUM(D8:D12)</f>
        <v>615</v>
      </c>
      <c r="E13" s="39">
        <f t="shared" ref="E13" si="1">SUM(E8:E12)</f>
        <v>-3</v>
      </c>
      <c r="F13" s="40"/>
    </row>
    <row r="14" spans="2:6" ht="17" thickBot="1" x14ac:dyDescent="0.25">
      <c r="B14" s="35"/>
      <c r="C14" s="36"/>
      <c r="D14" s="36"/>
      <c r="E14" s="36"/>
      <c r="F14" s="37"/>
    </row>
    <row r="15" spans="2:6" ht="17" thickBot="1" x14ac:dyDescent="0.25">
      <c r="B15" s="32" t="s">
        <v>29</v>
      </c>
      <c r="C15" s="33" t="s">
        <v>17</v>
      </c>
      <c r="D15" s="33" t="s">
        <v>18</v>
      </c>
      <c r="E15" s="33" t="s">
        <v>19</v>
      </c>
      <c r="F15" s="34"/>
    </row>
    <row r="16" spans="2:6" x14ac:dyDescent="0.2">
      <c r="B16" s="43" t="s">
        <v>30</v>
      </c>
      <c r="C16" s="44">
        <v>614</v>
      </c>
      <c r="D16" s="44">
        <f>C16+E16</f>
        <v>614</v>
      </c>
      <c r="E16" s="44">
        <v>0</v>
      </c>
      <c r="F16" s="45" t="s">
        <v>31</v>
      </c>
    </row>
    <row r="17" spans="2:6" ht="17" thickBot="1" x14ac:dyDescent="0.25">
      <c r="B17" s="26"/>
      <c r="C17" s="27"/>
      <c r="D17" s="27"/>
      <c r="E17" s="27"/>
      <c r="F17" s="28"/>
    </row>
    <row r="18" spans="2:6" ht="17" thickBot="1" x14ac:dyDescent="0.25">
      <c r="B18" s="41" t="s">
        <v>32</v>
      </c>
      <c r="C18" s="42"/>
      <c r="D18" s="42">
        <f>D13-D16</f>
        <v>1</v>
      </c>
      <c r="E18" s="42"/>
      <c r="F18" s="3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2B49-C1AB-8E40-9628-CA8D4833E035}">
  <dimension ref="B4:F18"/>
  <sheetViews>
    <sheetView showGridLines="0" zoomScale="150" zoomScaleNormal="150" workbookViewId="0">
      <selection activeCell="G14" sqref="G14"/>
    </sheetView>
  </sheetViews>
  <sheetFormatPr baseColWidth="10" defaultColWidth="11" defaultRowHeight="16" x14ac:dyDescent="0.2"/>
  <cols>
    <col min="2" max="2" width="26" customWidth="1"/>
    <col min="3" max="5" width="10.83203125" style="1"/>
    <col min="6" max="6" width="29" style="23" customWidth="1"/>
  </cols>
  <sheetData>
    <row r="4" spans="2:6" x14ac:dyDescent="0.2">
      <c r="B4" t="s">
        <v>41</v>
      </c>
    </row>
    <row r="5" spans="2:6" ht="17" thickBot="1" x14ac:dyDescent="0.25"/>
    <row r="6" spans="2:6" ht="17" thickBot="1" x14ac:dyDescent="0.25">
      <c r="B6" s="32" t="s">
        <v>28</v>
      </c>
      <c r="C6" s="33" t="s">
        <v>17</v>
      </c>
      <c r="D6" s="33" t="s">
        <v>18</v>
      </c>
      <c r="E6" s="33" t="s">
        <v>19</v>
      </c>
      <c r="F6" s="34"/>
    </row>
    <row r="7" spans="2:6" x14ac:dyDescent="0.2">
      <c r="B7" s="29"/>
      <c r="C7" s="30"/>
      <c r="D7" s="30"/>
      <c r="E7" s="30"/>
      <c r="F7" s="31"/>
    </row>
    <row r="8" spans="2:6" x14ac:dyDescent="0.2">
      <c r="B8" s="24" t="s">
        <v>16</v>
      </c>
      <c r="C8" s="4">
        <v>584</v>
      </c>
      <c r="D8" s="4">
        <f>C8+E8</f>
        <v>583</v>
      </c>
      <c r="E8" s="4">
        <v>-1</v>
      </c>
      <c r="F8" s="25" t="s">
        <v>22</v>
      </c>
    </row>
    <row r="9" spans="2:6" x14ac:dyDescent="0.2">
      <c r="B9" s="24" t="s">
        <v>20</v>
      </c>
      <c r="C9" s="4">
        <v>9</v>
      </c>
      <c r="D9" s="4">
        <f t="shared" ref="D9:D12" si="0">C9+E9</f>
        <v>8</v>
      </c>
      <c r="E9" s="4">
        <v>-1</v>
      </c>
      <c r="F9" s="25" t="s">
        <v>21</v>
      </c>
    </row>
    <row r="10" spans="2:6" x14ac:dyDescent="0.2">
      <c r="B10" s="24" t="s">
        <v>23</v>
      </c>
      <c r="C10" s="4">
        <v>3</v>
      </c>
      <c r="D10" s="4">
        <f t="shared" si="0"/>
        <v>3</v>
      </c>
      <c r="E10" s="4"/>
      <c r="F10" s="25"/>
    </row>
    <row r="11" spans="2:6" x14ac:dyDescent="0.2">
      <c r="B11" s="24" t="s">
        <v>24</v>
      </c>
      <c r="C11" s="4">
        <v>2</v>
      </c>
      <c r="D11" s="4">
        <f t="shared" si="0"/>
        <v>1</v>
      </c>
      <c r="E11" s="4">
        <v>-1</v>
      </c>
      <c r="F11" s="25" t="s">
        <v>25</v>
      </c>
    </row>
    <row r="12" spans="2:6" ht="17" thickBot="1" x14ac:dyDescent="0.25">
      <c r="B12" s="26" t="s">
        <v>26</v>
      </c>
      <c r="C12" s="27">
        <v>21</v>
      </c>
      <c r="D12" s="27">
        <f t="shared" si="0"/>
        <v>21</v>
      </c>
      <c r="E12" s="27"/>
      <c r="F12" s="28"/>
    </row>
    <row r="13" spans="2:6" ht="17" thickBot="1" x14ac:dyDescent="0.25">
      <c r="B13" s="38" t="s">
        <v>27</v>
      </c>
      <c r="C13" s="39">
        <f>SUM(C8:C12)</f>
        <v>619</v>
      </c>
      <c r="D13" s="39">
        <f>SUM(D8:D12)</f>
        <v>616</v>
      </c>
      <c r="E13" s="39">
        <f t="shared" ref="E13" si="1">SUM(E8:E12)</f>
        <v>-3</v>
      </c>
      <c r="F13" s="40"/>
    </row>
    <row r="14" spans="2:6" ht="17" thickBot="1" x14ac:dyDescent="0.25">
      <c r="B14" s="35"/>
      <c r="C14" s="36"/>
      <c r="D14" s="36"/>
      <c r="E14" s="36"/>
      <c r="F14" s="37"/>
    </row>
    <row r="15" spans="2:6" ht="17" thickBot="1" x14ac:dyDescent="0.25">
      <c r="B15" s="32" t="s">
        <v>29</v>
      </c>
      <c r="C15" s="33" t="s">
        <v>17</v>
      </c>
      <c r="D15" s="33" t="s">
        <v>18</v>
      </c>
      <c r="E15" s="33" t="s">
        <v>19</v>
      </c>
      <c r="F15" s="34"/>
    </row>
    <row r="16" spans="2:6" x14ac:dyDescent="0.2">
      <c r="B16" s="43" t="s">
        <v>30</v>
      </c>
      <c r="C16" s="44">
        <v>610</v>
      </c>
      <c r="D16" s="44">
        <f>C16+E16</f>
        <v>610</v>
      </c>
      <c r="E16" s="44">
        <v>0</v>
      </c>
      <c r="F16" s="45" t="s">
        <v>31</v>
      </c>
    </row>
    <row r="17" spans="2:6" ht="17" thickBot="1" x14ac:dyDescent="0.25">
      <c r="B17" s="26"/>
      <c r="C17" s="27"/>
      <c r="D17" s="27"/>
      <c r="E17" s="27"/>
      <c r="F17" s="28"/>
    </row>
    <row r="18" spans="2:6" ht="17" thickBot="1" x14ac:dyDescent="0.25">
      <c r="B18" s="41" t="s">
        <v>32</v>
      </c>
      <c r="C18" s="42"/>
      <c r="D18" s="42">
        <f>D13-D16</f>
        <v>6</v>
      </c>
      <c r="E18" s="42"/>
      <c r="F18" s="3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User Summary</vt:lpstr>
      <vt:lpstr>8-19</vt:lpstr>
      <vt:lpstr>9-19</vt:lpstr>
      <vt:lpstr>'User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Heinz Holzapfel</cp:lastModifiedBy>
  <cp:lastPrinted>2019-09-02T05:14:53Z</cp:lastPrinted>
  <dcterms:created xsi:type="dcterms:W3CDTF">2019-08-04T04:44:25Z</dcterms:created>
  <dcterms:modified xsi:type="dcterms:W3CDTF">2020-01-04T02:05:24Z</dcterms:modified>
</cp:coreProperties>
</file>