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2d04c213a4f350/ORPCA/ORPCA Monthly Reports/ORPCA 2020 Monthly Reports/12-2020/"/>
    </mc:Choice>
  </mc:AlternateContent>
  <xr:revisionPtr revIDLastSave="27" documentId="8_{290F1342-F028-174C-B35B-66CFD5A709D1}" xr6:coauthVersionLast="45" xr6:coauthVersionMax="45" xr10:uidLastSave="{A692B323-53C0-4045-B80D-87873952A4A2}"/>
  <bookViews>
    <workbookView xWindow="1020" yWindow="2680" windowWidth="32000" windowHeight="24000" xr2:uid="{6AF489EF-877B-944C-A6DD-BB4538897CF5}"/>
  </bookViews>
  <sheets>
    <sheet name="User Summary" sheetId="1" r:id="rId1"/>
    <sheet name="8-19" sheetId="2" r:id="rId2"/>
    <sheet name="9-19" sheetId="3" r:id="rId3"/>
  </sheets>
  <definedNames>
    <definedName name="_xlnm.Print_Area" localSheetId="0">'User Summary'!$B$3:$N$38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5" i="1" l="1"/>
  <c r="Z12" i="1"/>
  <c r="Z40" i="1" l="1"/>
  <c r="Z31" i="1"/>
  <c r="Z29" i="1"/>
  <c r="Z28" i="1"/>
  <c r="Z26" i="1"/>
  <c r="Z25" i="1"/>
  <c r="Z24" i="1"/>
  <c r="Z23" i="1"/>
  <c r="Z22" i="1"/>
  <c r="Z16" i="1"/>
  <c r="Z15" i="1"/>
  <c r="Z14" i="1"/>
  <c r="Z34" i="1" s="1"/>
  <c r="Z13" i="1"/>
  <c r="Z36" i="1" l="1"/>
  <c r="Z32" i="1"/>
  <c r="Z33" i="1"/>
  <c r="Y40" i="1"/>
  <c r="Y12" i="1"/>
  <c r="Y16" i="1"/>
  <c r="Y22" i="1"/>
  <c r="Y26" i="1"/>
  <c r="Y36" i="1"/>
  <c r="Y15" i="1"/>
  <c r="Y25" i="1"/>
  <c r="Y35" i="1"/>
  <c r="Y14" i="1"/>
  <c r="Y24" i="1"/>
  <c r="Y34" i="1"/>
  <c r="Y13" i="1"/>
  <c r="Y23" i="1"/>
  <c r="Y33" i="1"/>
  <c r="Y32" i="1"/>
  <c r="Y31" i="1"/>
  <c r="Y29" i="1"/>
  <c r="Y28" i="1"/>
  <c r="X40" i="1"/>
  <c r="X12" i="1"/>
  <c r="X16" i="1"/>
  <c r="X22" i="1"/>
  <c r="X26" i="1"/>
  <c r="X36" i="1"/>
  <c r="X15" i="1"/>
  <c r="X25" i="1"/>
  <c r="X35" i="1"/>
  <c r="X14" i="1"/>
  <c r="X24" i="1"/>
  <c r="X34" i="1"/>
  <c r="X13" i="1"/>
  <c r="X23" i="1"/>
  <c r="X33" i="1"/>
  <c r="X32" i="1"/>
  <c r="X31" i="1"/>
  <c r="X29" i="1"/>
  <c r="X28" i="1"/>
  <c r="W40" i="1"/>
  <c r="W31" i="1"/>
  <c r="W29" i="1"/>
  <c r="W28" i="1"/>
  <c r="W25" i="1"/>
  <c r="W24" i="1"/>
  <c r="W23" i="1"/>
  <c r="W22" i="1"/>
  <c r="W26" i="1"/>
  <c r="W15" i="1"/>
  <c r="W35" i="1"/>
  <c r="W14" i="1"/>
  <c r="W13" i="1"/>
  <c r="W12" i="1"/>
  <c r="W16" i="1"/>
  <c r="W33" i="1"/>
  <c r="W32" i="1"/>
  <c r="W34" i="1"/>
  <c r="W36" i="1"/>
  <c r="V40" i="1"/>
  <c r="V31" i="1"/>
  <c r="V29" i="1"/>
  <c r="V28" i="1"/>
  <c r="V22" i="1"/>
  <c r="V12" i="1"/>
  <c r="V32" i="1"/>
  <c r="U40" i="1"/>
  <c r="U31" i="1"/>
  <c r="U29" i="1"/>
  <c r="U28" i="1"/>
  <c r="U26" i="1"/>
  <c r="V26" i="1"/>
  <c r="U25" i="1"/>
  <c r="V25" i="1"/>
  <c r="U24" i="1"/>
  <c r="V24" i="1"/>
  <c r="U23" i="1"/>
  <c r="V23" i="1"/>
  <c r="U22" i="1"/>
  <c r="U15" i="1"/>
  <c r="V15" i="1"/>
  <c r="V35" i="1"/>
  <c r="U14" i="1"/>
  <c r="U13" i="1"/>
  <c r="V13" i="1"/>
  <c r="U12" i="1"/>
  <c r="U16" i="1"/>
  <c r="V16" i="1"/>
  <c r="V36" i="1"/>
  <c r="U34" i="1"/>
  <c r="V14" i="1"/>
  <c r="V34" i="1"/>
  <c r="V33" i="1"/>
  <c r="U35" i="1"/>
  <c r="U36" i="1"/>
  <c r="U32" i="1"/>
  <c r="U33" i="1"/>
  <c r="T40" i="1"/>
  <c r="T31" i="1"/>
  <c r="T29" i="1"/>
  <c r="T28" i="1"/>
  <c r="T22" i="1"/>
  <c r="T12" i="1"/>
  <c r="T32" i="1"/>
  <c r="R40" i="1"/>
  <c r="P22" i="1"/>
  <c r="R23" i="1"/>
  <c r="P25" i="1"/>
  <c r="Q25" i="1"/>
  <c r="R25" i="1"/>
  <c r="S25" i="1"/>
  <c r="T25" i="1"/>
  <c r="P24" i="1"/>
  <c r="Q24" i="1"/>
  <c r="R24" i="1"/>
  <c r="S24" i="1"/>
  <c r="T24" i="1"/>
  <c r="P23" i="1"/>
  <c r="Q23" i="1"/>
  <c r="S12" i="1"/>
  <c r="R31" i="1"/>
  <c r="R30" i="1"/>
  <c r="R29" i="1"/>
  <c r="R28" i="1"/>
  <c r="R22" i="1"/>
  <c r="R12" i="1"/>
  <c r="R32" i="1"/>
  <c r="S23" i="1"/>
  <c r="T23" i="1"/>
  <c r="S40" i="1"/>
  <c r="S31" i="1"/>
  <c r="S30" i="1"/>
  <c r="S29" i="1"/>
  <c r="S28" i="1"/>
  <c r="S22" i="1"/>
  <c r="S32" i="1"/>
  <c r="Q40" i="1"/>
  <c r="Q31" i="1"/>
  <c r="Q30" i="1"/>
  <c r="Q29" i="1"/>
  <c r="Q28" i="1"/>
  <c r="Q22" i="1"/>
  <c r="Q12" i="1"/>
  <c r="Q32" i="1"/>
  <c r="P15" i="1"/>
  <c r="Q15" i="1"/>
  <c r="R15" i="1"/>
  <c r="P14" i="1"/>
  <c r="P13" i="1"/>
  <c r="Q13" i="1"/>
  <c r="R13" i="1"/>
  <c r="P12" i="1"/>
  <c r="P16" i="1"/>
  <c r="P40" i="1"/>
  <c r="P31" i="1"/>
  <c r="P30" i="1"/>
  <c r="P29" i="1"/>
  <c r="P28" i="1"/>
  <c r="P26" i="1"/>
  <c r="Q26" i="1"/>
  <c r="R26" i="1"/>
  <c r="S26" i="1"/>
  <c r="T26" i="1"/>
  <c r="Q16" i="1"/>
  <c r="R16" i="1"/>
  <c r="P36" i="1"/>
  <c r="R33" i="1"/>
  <c r="S13" i="1"/>
  <c r="Q14" i="1"/>
  <c r="R14" i="1"/>
  <c r="S15" i="1"/>
  <c r="R35" i="1"/>
  <c r="Q35" i="1"/>
  <c r="Q36" i="1"/>
  <c r="Q33" i="1"/>
  <c r="P33" i="1"/>
  <c r="P35" i="1"/>
  <c r="P34" i="1"/>
  <c r="P32" i="1"/>
  <c r="O40" i="1"/>
  <c r="O36" i="1"/>
  <c r="O35" i="1"/>
  <c r="O34" i="1"/>
  <c r="O33" i="1"/>
  <c r="O31" i="1"/>
  <c r="O30" i="1"/>
  <c r="O29" i="1"/>
  <c r="O28" i="1"/>
  <c r="O22" i="1"/>
  <c r="O12" i="1"/>
  <c r="O32" i="1"/>
  <c r="R36" i="1"/>
  <c r="S16" i="1"/>
  <c r="S33" i="1"/>
  <c r="T13" i="1"/>
  <c r="T33" i="1"/>
  <c r="S35" i="1"/>
  <c r="T15" i="1"/>
  <c r="T35" i="1"/>
  <c r="Q34" i="1"/>
  <c r="R34" i="1"/>
  <c r="S14" i="1"/>
  <c r="N31" i="1"/>
  <c r="N30" i="1"/>
  <c r="N29" i="1"/>
  <c r="N28" i="1"/>
  <c r="N22" i="1"/>
  <c r="N12" i="1"/>
  <c r="T16" i="1"/>
  <c r="T36" i="1"/>
  <c r="S36" i="1"/>
  <c r="S34" i="1"/>
  <c r="T14" i="1"/>
  <c r="T34" i="1"/>
  <c r="N32" i="1"/>
  <c r="M28" i="1"/>
  <c r="M29" i="1"/>
  <c r="M30" i="1"/>
  <c r="M31" i="1"/>
  <c r="M12" i="1"/>
  <c r="M22" i="1"/>
  <c r="M32" i="1"/>
  <c r="C31" i="1"/>
  <c r="D31" i="1"/>
  <c r="E31" i="1"/>
  <c r="F31" i="1"/>
  <c r="G31" i="1"/>
  <c r="H31" i="1"/>
  <c r="I31" i="1"/>
  <c r="J31" i="1"/>
  <c r="K31" i="1"/>
  <c r="L31" i="1"/>
  <c r="C25" i="1"/>
  <c r="D25" i="1"/>
  <c r="E25" i="1"/>
  <c r="F25" i="1"/>
  <c r="G25" i="1"/>
  <c r="H25" i="1"/>
  <c r="I25" i="1"/>
  <c r="J25" i="1"/>
  <c r="C15" i="1"/>
  <c r="D15" i="1"/>
  <c r="E15" i="1"/>
  <c r="F15" i="1"/>
  <c r="G15" i="1"/>
  <c r="H15" i="1"/>
  <c r="I15" i="1"/>
  <c r="J15" i="1"/>
  <c r="C14" i="1"/>
  <c r="L28" i="1"/>
  <c r="L29" i="1"/>
  <c r="L30" i="1"/>
  <c r="K30" i="1"/>
  <c r="L22" i="1"/>
  <c r="L12" i="1"/>
  <c r="K12" i="1"/>
  <c r="L32" i="1"/>
  <c r="K15" i="1"/>
  <c r="L15" i="1"/>
  <c r="M15" i="1"/>
  <c r="N15" i="1"/>
  <c r="J35" i="1"/>
  <c r="I35" i="1"/>
  <c r="H35" i="1"/>
  <c r="F35" i="1"/>
  <c r="E35" i="1"/>
  <c r="D35" i="1"/>
  <c r="C35" i="1"/>
  <c r="G35" i="1"/>
  <c r="D16" i="3"/>
  <c r="E13" i="3"/>
  <c r="C13" i="3"/>
  <c r="D12" i="3"/>
  <c r="D11" i="3"/>
  <c r="D10" i="3"/>
  <c r="D9" i="3"/>
  <c r="D8" i="3"/>
  <c r="K28" i="1"/>
  <c r="K29" i="1"/>
  <c r="K22" i="1"/>
  <c r="K32" i="1"/>
  <c r="D13" i="3"/>
  <c r="D18" i="3"/>
  <c r="K25" i="1"/>
  <c r="D16" i="2"/>
  <c r="D12" i="2"/>
  <c r="E13" i="2"/>
  <c r="C13" i="2"/>
  <c r="D11" i="2"/>
  <c r="D9" i="2"/>
  <c r="D10" i="2"/>
  <c r="D8" i="2"/>
  <c r="D13" i="2"/>
  <c r="D18" i="2"/>
  <c r="J28" i="1"/>
  <c r="J29" i="1"/>
  <c r="J30" i="1"/>
  <c r="J22" i="1"/>
  <c r="I18" i="1"/>
  <c r="J12" i="1"/>
  <c r="L25" i="1"/>
  <c r="K35" i="1"/>
  <c r="J32" i="1"/>
  <c r="I8" i="1"/>
  <c r="I28" i="1"/>
  <c r="C29" i="1"/>
  <c r="D29" i="1"/>
  <c r="E29" i="1"/>
  <c r="F29" i="1"/>
  <c r="G29" i="1"/>
  <c r="H29" i="1"/>
  <c r="C30" i="1"/>
  <c r="D30" i="1"/>
  <c r="E30" i="1"/>
  <c r="F30" i="1"/>
  <c r="G30" i="1"/>
  <c r="H30" i="1"/>
  <c r="C24" i="1"/>
  <c r="C23" i="1"/>
  <c r="D23" i="1"/>
  <c r="C13" i="1"/>
  <c r="C22" i="1"/>
  <c r="D22" i="1"/>
  <c r="E22" i="1"/>
  <c r="F22" i="1"/>
  <c r="G22" i="1"/>
  <c r="H22" i="1"/>
  <c r="C12" i="1"/>
  <c r="D12" i="1"/>
  <c r="E12" i="1"/>
  <c r="F12" i="1"/>
  <c r="F32" i="1"/>
  <c r="G12" i="1"/>
  <c r="H12" i="1"/>
  <c r="I29" i="1"/>
  <c r="I30" i="1"/>
  <c r="I22" i="1"/>
  <c r="H18" i="1"/>
  <c r="I12" i="1"/>
  <c r="H8" i="1"/>
  <c r="G8" i="1"/>
  <c r="F8" i="1"/>
  <c r="E8" i="1"/>
  <c r="D8" i="1"/>
  <c r="D24" i="1"/>
  <c r="E24" i="1"/>
  <c r="F24" i="1"/>
  <c r="G24" i="1"/>
  <c r="H24" i="1"/>
  <c r="I24" i="1"/>
  <c r="J24" i="1"/>
  <c r="K24" i="1"/>
  <c r="L24" i="1"/>
  <c r="C34" i="1"/>
  <c r="M25" i="1"/>
  <c r="L35" i="1"/>
  <c r="G32" i="1"/>
  <c r="H32" i="1"/>
  <c r="G18" i="1"/>
  <c r="F18" i="1"/>
  <c r="E18" i="1"/>
  <c r="D18" i="1"/>
  <c r="C18" i="1"/>
  <c r="E32" i="1"/>
  <c r="D32" i="1"/>
  <c r="C33" i="1"/>
  <c r="C32" i="1"/>
  <c r="H28" i="1"/>
  <c r="I32" i="1"/>
  <c r="C16" i="1"/>
  <c r="D13" i="1"/>
  <c r="D14" i="1"/>
  <c r="E23" i="1"/>
  <c r="C26" i="1"/>
  <c r="D26" i="1"/>
  <c r="C36" i="1"/>
  <c r="M24" i="1"/>
  <c r="M35" i="1"/>
  <c r="N25" i="1"/>
  <c r="N35" i="1"/>
  <c r="E14" i="1"/>
  <c r="D34" i="1"/>
  <c r="D16" i="1"/>
  <c r="D36" i="1"/>
  <c r="D33" i="1"/>
  <c r="E13" i="1"/>
  <c r="G28" i="1"/>
  <c r="F23" i="1"/>
  <c r="E26" i="1"/>
  <c r="N24" i="1"/>
  <c r="F28" i="1"/>
  <c r="E16" i="1"/>
  <c r="E36" i="1"/>
  <c r="E33" i="1"/>
  <c r="F13" i="1"/>
  <c r="F14" i="1"/>
  <c r="E34" i="1"/>
  <c r="G23" i="1"/>
  <c r="F26" i="1"/>
  <c r="G14" i="1"/>
  <c r="F34" i="1"/>
  <c r="G13" i="1"/>
  <c r="F33" i="1"/>
  <c r="F16" i="1"/>
  <c r="F36" i="1"/>
  <c r="E28" i="1"/>
  <c r="H23" i="1"/>
  <c r="G26" i="1"/>
  <c r="C8" i="1"/>
  <c r="C28" i="1"/>
  <c r="D28" i="1"/>
  <c r="H13" i="1"/>
  <c r="G33" i="1"/>
  <c r="G16" i="1"/>
  <c r="G36" i="1"/>
  <c r="H14" i="1"/>
  <c r="G34" i="1"/>
  <c r="H26" i="1"/>
  <c r="I23" i="1"/>
  <c r="J23" i="1"/>
  <c r="K23" i="1"/>
  <c r="J26" i="1"/>
  <c r="H34" i="1"/>
  <c r="I14" i="1"/>
  <c r="J14" i="1"/>
  <c r="K14" i="1"/>
  <c r="I13" i="1"/>
  <c r="J13" i="1"/>
  <c r="H16" i="1"/>
  <c r="H36" i="1"/>
  <c r="H33" i="1"/>
  <c r="I26" i="1"/>
  <c r="K13" i="1"/>
  <c r="J33" i="1"/>
  <c r="L14" i="1"/>
  <c r="K34" i="1"/>
  <c r="L23" i="1"/>
  <c r="K26" i="1"/>
  <c r="J34" i="1"/>
  <c r="J16" i="1"/>
  <c r="J36" i="1"/>
  <c r="I16" i="1"/>
  <c r="I36" i="1"/>
  <c r="I33" i="1"/>
  <c r="I34" i="1"/>
  <c r="M23" i="1"/>
  <c r="L26" i="1"/>
  <c r="M14" i="1"/>
  <c r="L34" i="1"/>
  <c r="L13" i="1"/>
  <c r="K33" i="1"/>
  <c r="K16" i="1"/>
  <c r="K36" i="1"/>
  <c r="M13" i="1"/>
  <c r="L33" i="1"/>
  <c r="L16" i="1"/>
  <c r="L36" i="1"/>
  <c r="M16" i="1"/>
  <c r="N14" i="1"/>
  <c r="N34" i="1"/>
  <c r="M34" i="1"/>
  <c r="N23" i="1"/>
  <c r="N26" i="1"/>
  <c r="M26" i="1"/>
  <c r="M36" i="1"/>
  <c r="N13" i="1"/>
  <c r="M33" i="1"/>
  <c r="N16" i="1"/>
  <c r="N36" i="1"/>
  <c r="N33" i="1"/>
</calcChain>
</file>

<file path=xl/sharedStrings.xml><?xml version="1.0" encoding="utf-8"?>
<sst xmlns="http://schemas.openxmlformats.org/spreadsheetml/2006/main" count="75" uniqueCount="48">
  <si>
    <t>ORPCA Members</t>
  </si>
  <si>
    <t>New ORPCA Members</t>
  </si>
  <si>
    <t>YTD New ORPCA Members</t>
  </si>
  <si>
    <t>Net ORPCA Members Change</t>
  </si>
  <si>
    <t>YTD Net ORPCA Members Change</t>
  </si>
  <si>
    <t>Total ORPCA Members</t>
  </si>
  <si>
    <t>Net ORPCA Co-Members Change</t>
  </si>
  <si>
    <t>YTD New ORPCA Co-Members</t>
  </si>
  <si>
    <t>YTD Net ORPCA Co-Members Change</t>
  </si>
  <si>
    <t>New ORPCA Co-Members</t>
  </si>
  <si>
    <t>ORPCA Co-Members</t>
  </si>
  <si>
    <t>Total New ORPCA Members</t>
  </si>
  <si>
    <t>Total Net ORPCA Members Change</t>
  </si>
  <si>
    <t>Total YTD New ORPCA Members</t>
  </si>
  <si>
    <t>Total YTD Net ORPCA Members Change</t>
  </si>
  <si>
    <t>ORPCA Member</t>
  </si>
  <si>
    <t>System</t>
  </si>
  <si>
    <t>Corrected</t>
  </si>
  <si>
    <t>Correction</t>
  </si>
  <si>
    <t>ORPCA Board Member</t>
  </si>
  <si>
    <t>Justin Hurley test account</t>
  </si>
  <si>
    <t>Woody (Heinz) test user</t>
  </si>
  <si>
    <t>ORPCA Associate Member</t>
  </si>
  <si>
    <t>ORPCA Exception Member</t>
  </si>
  <si>
    <t>Nancy Scott</t>
  </si>
  <si>
    <t>ORPCA Past Presidents</t>
  </si>
  <si>
    <t>Total</t>
  </si>
  <si>
    <t>PMP Database</t>
  </si>
  <si>
    <t>User Database</t>
  </si>
  <si>
    <t>Active Members</t>
  </si>
  <si>
    <t>-1 Nancy Scott, +1 NW President</t>
  </si>
  <si>
    <t>Difference in Databases</t>
  </si>
  <si>
    <t>unknown user / member</t>
  </si>
  <si>
    <t>August</t>
  </si>
  <si>
    <t>Lost or Expired ORPCA Members</t>
  </si>
  <si>
    <t>Lost or Expired ORPCA Co-Members</t>
  </si>
  <si>
    <t>Total Lost or Expired ORPCA Members</t>
  </si>
  <si>
    <t>YTD Lost or ExpiredORPCA Co-Members</t>
  </si>
  <si>
    <t>YTD Lost or Expired ORPCA Members</t>
  </si>
  <si>
    <t>Total YTD Lost or Expired ORPCA Members</t>
  </si>
  <si>
    <t>September</t>
  </si>
  <si>
    <t>ORPCA 2020 Membership Summary</t>
  </si>
  <si>
    <t>YTD Correction</t>
  </si>
  <si>
    <t>Total Correction</t>
  </si>
  <si>
    <t>Members in Grace Period</t>
  </si>
  <si>
    <t>Co-Members in Grace Period</t>
  </si>
  <si>
    <t>Total in Grace Period</t>
  </si>
  <si>
    <t>Correction (60 day grace period returns)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</si>
</sst>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3" xfId="0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/>
    <xf numFmtId="164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 applyAlignment="1">
      <alignment horizontal="center"/>
    </xf>
    <xf numFmtId="0" fontId="0" fillId="2" borderId="23" xfId="0" quotePrefix="1" applyFill="1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0" fontId="1" fillId="4" borderId="14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3" fillId="5" borderId="15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" fillId="5" borderId="16" xfId="0" applyFont="1" applyFill="1" applyBorder="1"/>
    <xf numFmtId="0" fontId="1" fillId="5" borderId="1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6" borderId="14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5" borderId="15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5C32A-6B5D-4347-83F1-CAF5D142208E}">
  <sheetPr>
    <pageSetUpPr fitToPage="1"/>
  </sheetPr>
  <dimension ref="B4:Z40"/>
  <sheetViews>
    <sheetView showGridLines="0" tabSelected="1" zoomScale="125" zoomScaleNormal="125" workbookViewId="0">
      <selection activeCell="AD23" sqref="AD23"/>
    </sheetView>
  </sheetViews>
  <sheetFormatPr baseColWidth="10" defaultColWidth="11" defaultRowHeight="16" x14ac:dyDescent="0.2"/>
  <cols>
    <col min="2" max="2" width="37.83203125" customWidth="1"/>
    <col min="3" max="11" width="7.83203125" style="1" hidden="1" customWidth="1"/>
    <col min="12" max="14" width="7.83203125" style="1" customWidth="1"/>
    <col min="15" max="26" width="7.6640625" customWidth="1"/>
  </cols>
  <sheetData>
    <row r="4" spans="2:26" ht="19" x14ac:dyDescent="0.25">
      <c r="B4" s="3" t="s">
        <v>41</v>
      </c>
      <c r="O4" s="96">
        <v>44207</v>
      </c>
      <c r="P4" s="96"/>
    </row>
    <row r="5" spans="2:26" ht="4.5" customHeight="1" thickBot="1" x14ac:dyDescent="0.25"/>
    <row r="6" spans="2:26" s="2" customFormat="1" ht="17" thickBot="1" x14ac:dyDescent="0.25">
      <c r="B6"/>
      <c r="C6" s="16">
        <v>43466</v>
      </c>
      <c r="D6" s="5">
        <v>43497</v>
      </c>
      <c r="E6" s="50">
        <v>43525</v>
      </c>
      <c r="F6" s="16">
        <v>43556</v>
      </c>
      <c r="G6" s="50">
        <v>43586</v>
      </c>
      <c r="H6" s="16">
        <v>43617</v>
      </c>
      <c r="I6" s="5">
        <v>43647</v>
      </c>
      <c r="J6" s="5">
        <v>43678</v>
      </c>
      <c r="K6" s="5">
        <v>43709</v>
      </c>
      <c r="L6" s="5">
        <v>43739</v>
      </c>
      <c r="M6" s="5">
        <v>43770</v>
      </c>
      <c r="N6" s="6">
        <v>43800</v>
      </c>
      <c r="O6" s="16">
        <v>43831</v>
      </c>
      <c r="P6" s="5">
        <v>43862</v>
      </c>
      <c r="Q6" s="5">
        <v>43891</v>
      </c>
      <c r="R6" s="5">
        <v>43922</v>
      </c>
      <c r="S6" s="5">
        <v>43952</v>
      </c>
      <c r="T6" s="5">
        <v>43983</v>
      </c>
      <c r="U6" s="5">
        <v>44013</v>
      </c>
      <c r="V6" s="50">
        <v>44044</v>
      </c>
      <c r="W6" s="5">
        <v>44075</v>
      </c>
      <c r="X6" s="5">
        <v>44105</v>
      </c>
      <c r="Y6" s="5">
        <v>44136</v>
      </c>
      <c r="Z6" s="6">
        <v>44166</v>
      </c>
    </row>
    <row r="7" spans="2:26" ht="4.5" customHeight="1" thickBot="1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26" s="2" customFormat="1" x14ac:dyDescent="0.2">
      <c r="B8" s="51" t="s">
        <v>0</v>
      </c>
      <c r="C8" s="52">
        <f t="shared" ref="C8:G8" si="0">D8-D12</f>
        <v>600</v>
      </c>
      <c r="D8" s="53">
        <f t="shared" si="0"/>
        <v>603</v>
      </c>
      <c r="E8" s="53">
        <f t="shared" si="0"/>
        <v>603</v>
      </c>
      <c r="F8" s="53">
        <f t="shared" si="0"/>
        <v>609</v>
      </c>
      <c r="G8" s="53">
        <f t="shared" si="0"/>
        <v>613</v>
      </c>
      <c r="H8" s="53">
        <f>I8-I12</f>
        <v>611</v>
      </c>
      <c r="I8" s="53">
        <f>J8-J12</f>
        <v>615</v>
      </c>
      <c r="J8" s="53">
        <v>614</v>
      </c>
      <c r="K8" s="53">
        <v>610</v>
      </c>
      <c r="L8" s="53">
        <v>614</v>
      </c>
      <c r="M8" s="53">
        <v>621</v>
      </c>
      <c r="N8" s="54">
        <v>623</v>
      </c>
      <c r="O8" s="55">
        <v>627</v>
      </c>
      <c r="P8" s="53">
        <v>633</v>
      </c>
      <c r="Q8" s="53">
        <v>629</v>
      </c>
      <c r="R8" s="53">
        <v>636</v>
      </c>
      <c r="S8" s="53">
        <v>626</v>
      </c>
      <c r="T8" s="53">
        <v>616</v>
      </c>
      <c r="U8" s="53">
        <v>607</v>
      </c>
      <c r="V8" s="86">
        <v>608</v>
      </c>
      <c r="W8" s="53">
        <v>607</v>
      </c>
      <c r="X8" s="53">
        <v>606</v>
      </c>
      <c r="Y8" s="53">
        <v>603</v>
      </c>
      <c r="Z8" s="54">
        <v>600</v>
      </c>
    </row>
    <row r="9" spans="2:26" x14ac:dyDescent="0.2">
      <c r="B9" s="40" t="s">
        <v>1</v>
      </c>
      <c r="C9" s="13">
        <v>7</v>
      </c>
      <c r="D9" s="4">
        <v>11</v>
      </c>
      <c r="E9" s="4">
        <v>6</v>
      </c>
      <c r="F9" s="4">
        <v>12</v>
      </c>
      <c r="G9" s="4">
        <v>11</v>
      </c>
      <c r="H9" s="4">
        <v>8</v>
      </c>
      <c r="I9" s="4">
        <v>11</v>
      </c>
      <c r="J9" s="4">
        <v>10</v>
      </c>
      <c r="K9" s="4">
        <v>7</v>
      </c>
      <c r="L9" s="4">
        <v>3</v>
      </c>
      <c r="M9" s="4">
        <v>5</v>
      </c>
      <c r="N9" s="7">
        <v>4</v>
      </c>
      <c r="O9" s="47">
        <v>9</v>
      </c>
      <c r="P9" s="4">
        <v>14</v>
      </c>
      <c r="Q9" s="4">
        <v>9</v>
      </c>
      <c r="R9" s="4">
        <v>2</v>
      </c>
      <c r="S9" s="4">
        <v>5</v>
      </c>
      <c r="T9" s="4">
        <v>5</v>
      </c>
      <c r="U9" s="4">
        <v>3</v>
      </c>
      <c r="V9" s="87">
        <v>6</v>
      </c>
      <c r="W9" s="4">
        <v>7</v>
      </c>
      <c r="X9" s="4">
        <v>7</v>
      </c>
      <c r="Y9" s="4">
        <v>6</v>
      </c>
      <c r="Z9" s="7">
        <v>3</v>
      </c>
    </row>
    <row r="10" spans="2:26" x14ac:dyDescent="0.2">
      <c r="B10" s="40" t="s">
        <v>34</v>
      </c>
      <c r="C10" s="13">
        <v>7</v>
      </c>
      <c r="D10" s="4">
        <v>8</v>
      </c>
      <c r="E10" s="4">
        <v>6</v>
      </c>
      <c r="F10" s="4">
        <v>6</v>
      </c>
      <c r="G10" s="4">
        <v>7</v>
      </c>
      <c r="H10" s="4">
        <v>10</v>
      </c>
      <c r="I10" s="4">
        <v>7</v>
      </c>
      <c r="J10" s="4">
        <v>11</v>
      </c>
      <c r="K10" s="4">
        <v>14</v>
      </c>
      <c r="L10" s="4">
        <v>10</v>
      </c>
      <c r="M10" s="4">
        <v>6</v>
      </c>
      <c r="N10" s="7">
        <v>8</v>
      </c>
      <c r="O10" s="47">
        <v>7</v>
      </c>
      <c r="P10" s="4">
        <v>6</v>
      </c>
      <c r="Q10" s="4">
        <v>7</v>
      </c>
      <c r="R10" s="4">
        <v>11</v>
      </c>
      <c r="S10" s="4">
        <v>14</v>
      </c>
      <c r="T10" s="4">
        <v>3</v>
      </c>
      <c r="U10" s="4">
        <v>13</v>
      </c>
      <c r="V10" s="87">
        <v>16</v>
      </c>
      <c r="W10" s="4">
        <v>16</v>
      </c>
      <c r="X10" s="4">
        <v>16</v>
      </c>
      <c r="Y10" s="4">
        <v>7</v>
      </c>
      <c r="Z10" s="7">
        <v>12</v>
      </c>
    </row>
    <row r="11" spans="2:26" x14ac:dyDescent="0.2">
      <c r="B11" s="40" t="s">
        <v>47</v>
      </c>
      <c r="C11" s="13"/>
      <c r="D11" s="4"/>
      <c r="E11" s="4"/>
      <c r="F11" s="4"/>
      <c r="G11" s="4"/>
      <c r="H11" s="4"/>
      <c r="I11" s="4"/>
      <c r="J11" s="4"/>
      <c r="K11" s="4">
        <v>3</v>
      </c>
      <c r="L11" s="4">
        <v>11</v>
      </c>
      <c r="M11" s="4">
        <v>8</v>
      </c>
      <c r="N11" s="7">
        <v>6</v>
      </c>
      <c r="O11" s="47">
        <v>2</v>
      </c>
      <c r="P11" s="4">
        <v>-2</v>
      </c>
      <c r="Q11" s="4">
        <v>-6</v>
      </c>
      <c r="R11" s="4">
        <v>16</v>
      </c>
      <c r="S11" s="4">
        <v>-1</v>
      </c>
      <c r="T11" s="4">
        <v>-12</v>
      </c>
      <c r="U11" s="4">
        <v>3</v>
      </c>
      <c r="V11" s="87">
        <v>11</v>
      </c>
      <c r="W11" s="4">
        <v>8</v>
      </c>
      <c r="X11" s="4">
        <v>8</v>
      </c>
      <c r="Y11" s="4">
        <v>-2</v>
      </c>
      <c r="Z11" s="7">
        <v>6</v>
      </c>
    </row>
    <row r="12" spans="2:26" s="42" customFormat="1" x14ac:dyDescent="0.2">
      <c r="B12" s="56" t="s">
        <v>3</v>
      </c>
      <c r="C12" s="57">
        <f t="shared" ref="C12:H12" si="1">C9-C10</f>
        <v>0</v>
      </c>
      <c r="D12" s="58">
        <f t="shared" si="1"/>
        <v>3</v>
      </c>
      <c r="E12" s="58">
        <f t="shared" si="1"/>
        <v>0</v>
      </c>
      <c r="F12" s="58">
        <f t="shared" si="1"/>
        <v>6</v>
      </c>
      <c r="G12" s="58">
        <f t="shared" si="1"/>
        <v>4</v>
      </c>
      <c r="H12" s="58">
        <f t="shared" si="1"/>
        <v>-2</v>
      </c>
      <c r="I12" s="58">
        <f>I9-I10</f>
        <v>4</v>
      </c>
      <c r="J12" s="58">
        <f>J9-J10</f>
        <v>-1</v>
      </c>
      <c r="K12" s="58">
        <f t="shared" ref="K12:Q12" si="2">K9-K10+K11</f>
        <v>-4</v>
      </c>
      <c r="L12" s="58">
        <f t="shared" si="2"/>
        <v>4</v>
      </c>
      <c r="M12" s="58">
        <f t="shared" si="2"/>
        <v>7</v>
      </c>
      <c r="N12" s="59">
        <f t="shared" si="2"/>
        <v>2</v>
      </c>
      <c r="O12" s="60">
        <f t="shared" si="2"/>
        <v>4</v>
      </c>
      <c r="P12" s="58">
        <f t="shared" si="2"/>
        <v>6</v>
      </c>
      <c r="Q12" s="58">
        <f t="shared" si="2"/>
        <v>-4</v>
      </c>
      <c r="R12" s="58">
        <f t="shared" ref="R12:S12" si="3">R9-R10+R11</f>
        <v>7</v>
      </c>
      <c r="S12" s="58">
        <f t="shared" si="3"/>
        <v>-10</v>
      </c>
      <c r="T12" s="58">
        <f t="shared" ref="T12:U12" si="4">T9-T10+T11</f>
        <v>-10</v>
      </c>
      <c r="U12" s="58">
        <f t="shared" si="4"/>
        <v>-7</v>
      </c>
      <c r="V12" s="88">
        <f t="shared" ref="V12:W12" si="5">V9-V10+V11</f>
        <v>1</v>
      </c>
      <c r="W12" s="58">
        <f t="shared" si="5"/>
        <v>-1</v>
      </c>
      <c r="X12" s="58">
        <f t="shared" ref="X12:Y12" si="6">X9-X10+X11</f>
        <v>-1</v>
      </c>
      <c r="Y12" s="58">
        <f t="shared" si="6"/>
        <v>-3</v>
      </c>
      <c r="Z12" s="59">
        <f t="shared" ref="Z12" si="7">Z9-Z10+Z11</f>
        <v>-3</v>
      </c>
    </row>
    <row r="13" spans="2:26" x14ac:dyDescent="0.2">
      <c r="B13" s="40" t="s">
        <v>2</v>
      </c>
      <c r="C13" s="13">
        <f>C9</f>
        <v>7</v>
      </c>
      <c r="D13" s="4">
        <f>D9+C13</f>
        <v>18</v>
      </c>
      <c r="E13" s="4">
        <f t="shared" ref="E13:N13" si="8">E9+D13</f>
        <v>24</v>
      </c>
      <c r="F13" s="4">
        <f t="shared" si="8"/>
        <v>36</v>
      </c>
      <c r="G13" s="4">
        <f t="shared" si="8"/>
        <v>47</v>
      </c>
      <c r="H13" s="4">
        <f t="shared" si="8"/>
        <v>55</v>
      </c>
      <c r="I13" s="4">
        <f t="shared" si="8"/>
        <v>66</v>
      </c>
      <c r="J13" s="4">
        <f t="shared" si="8"/>
        <v>76</v>
      </c>
      <c r="K13" s="4">
        <f t="shared" si="8"/>
        <v>83</v>
      </c>
      <c r="L13" s="4">
        <f t="shared" si="8"/>
        <v>86</v>
      </c>
      <c r="M13" s="4">
        <f t="shared" si="8"/>
        <v>91</v>
      </c>
      <c r="N13" s="7">
        <f t="shared" si="8"/>
        <v>95</v>
      </c>
      <c r="O13" s="47">
        <v>9</v>
      </c>
      <c r="P13" s="4">
        <f t="shared" ref="P13:P14" si="9">O13+P9</f>
        <v>23</v>
      </c>
      <c r="Q13" s="4">
        <f t="shared" ref="Q13:S13" si="10">P13+Q9</f>
        <v>32</v>
      </c>
      <c r="R13" s="4">
        <f t="shared" si="10"/>
        <v>34</v>
      </c>
      <c r="S13" s="4">
        <f t="shared" si="10"/>
        <v>39</v>
      </c>
      <c r="T13" s="4">
        <f t="shared" ref="T13:V14" si="11">S13+T9</f>
        <v>44</v>
      </c>
      <c r="U13" s="4">
        <f t="shared" si="11"/>
        <v>47</v>
      </c>
      <c r="V13" s="87">
        <f t="shared" si="11"/>
        <v>53</v>
      </c>
      <c r="W13" s="4">
        <f t="shared" ref="W13:Z13" si="12">V13+W9</f>
        <v>60</v>
      </c>
      <c r="X13" s="4">
        <f t="shared" si="12"/>
        <v>67</v>
      </c>
      <c r="Y13" s="4">
        <f t="shared" si="12"/>
        <v>73</v>
      </c>
      <c r="Z13" s="7">
        <f t="shared" si="12"/>
        <v>76</v>
      </c>
    </row>
    <row r="14" spans="2:26" x14ac:dyDescent="0.2">
      <c r="B14" s="40" t="s">
        <v>38</v>
      </c>
      <c r="C14" s="13">
        <f>C10</f>
        <v>7</v>
      </c>
      <c r="D14" s="4">
        <f>D10+C14</f>
        <v>15</v>
      </c>
      <c r="E14" s="4">
        <f t="shared" ref="E14:J14" si="13">E10+D14</f>
        <v>21</v>
      </c>
      <c r="F14" s="4">
        <f t="shared" si="13"/>
        <v>27</v>
      </c>
      <c r="G14" s="4">
        <f t="shared" si="13"/>
        <v>34</v>
      </c>
      <c r="H14" s="4">
        <f t="shared" si="13"/>
        <v>44</v>
      </c>
      <c r="I14" s="4">
        <f t="shared" si="13"/>
        <v>51</v>
      </c>
      <c r="J14" s="4">
        <f t="shared" si="13"/>
        <v>62</v>
      </c>
      <c r="K14" s="4">
        <f t="shared" ref="K14:M15" si="14">K10+J14-K11</f>
        <v>73</v>
      </c>
      <c r="L14" s="4">
        <f t="shared" si="14"/>
        <v>72</v>
      </c>
      <c r="M14" s="4">
        <f t="shared" si="14"/>
        <v>70</v>
      </c>
      <c r="N14" s="7">
        <f t="shared" ref="N14" si="15">N10+M14-N11</f>
        <v>72</v>
      </c>
      <c r="O14" s="47">
        <v>7</v>
      </c>
      <c r="P14" s="4">
        <f t="shared" si="9"/>
        <v>13</v>
      </c>
      <c r="Q14" s="4">
        <f t="shared" ref="Q14:S14" si="16">P14+Q10</f>
        <v>20</v>
      </c>
      <c r="R14" s="4">
        <f t="shared" si="16"/>
        <v>31</v>
      </c>
      <c r="S14" s="4">
        <f t="shared" si="16"/>
        <v>45</v>
      </c>
      <c r="T14" s="4">
        <f t="shared" si="11"/>
        <v>48</v>
      </c>
      <c r="U14" s="4">
        <f t="shared" si="11"/>
        <v>61</v>
      </c>
      <c r="V14" s="87">
        <f t="shared" si="11"/>
        <v>77</v>
      </c>
      <c r="W14" s="4">
        <f t="shared" ref="W14:Z14" si="17">V14+W10</f>
        <v>93</v>
      </c>
      <c r="X14" s="4">
        <f t="shared" si="17"/>
        <v>109</v>
      </c>
      <c r="Y14" s="4">
        <f t="shared" si="17"/>
        <v>116</v>
      </c>
      <c r="Z14" s="7">
        <f t="shared" si="17"/>
        <v>128</v>
      </c>
    </row>
    <row r="15" spans="2:26" x14ac:dyDescent="0.2">
      <c r="B15" s="40" t="s">
        <v>42</v>
      </c>
      <c r="C15" s="13">
        <f>C11</f>
        <v>0</v>
      </c>
      <c r="D15" s="4">
        <f>D11+C15</f>
        <v>0</v>
      </c>
      <c r="E15" s="4">
        <f t="shared" ref="E15" si="18">E11+D15</f>
        <v>0</v>
      </c>
      <c r="F15" s="4">
        <f t="shared" ref="F15" si="19">F11+E15</f>
        <v>0</v>
      </c>
      <c r="G15" s="4">
        <f t="shared" ref="G15" si="20">G11+F15</f>
        <v>0</v>
      </c>
      <c r="H15" s="4">
        <f t="shared" ref="H15" si="21">H11+G15</f>
        <v>0</v>
      </c>
      <c r="I15" s="4">
        <f t="shared" ref="I15" si="22">I11+H15</f>
        <v>0</v>
      </c>
      <c r="J15" s="4">
        <f t="shared" ref="J15" si="23">J11+I15</f>
        <v>0</v>
      </c>
      <c r="K15" s="4">
        <f t="shared" si="14"/>
        <v>7</v>
      </c>
      <c r="L15" s="4">
        <f t="shared" si="14"/>
        <v>14</v>
      </c>
      <c r="M15" s="4">
        <f t="shared" si="14"/>
        <v>15</v>
      </c>
      <c r="N15" s="41">
        <f t="shared" ref="N15" si="24">N11+M15-N12</f>
        <v>19</v>
      </c>
      <c r="O15" s="48">
        <v>2</v>
      </c>
      <c r="P15" s="4">
        <f>+O15+P11</f>
        <v>0</v>
      </c>
      <c r="Q15" s="4">
        <f t="shared" ref="Q15:S15" si="25">+P15+Q11</f>
        <v>-6</v>
      </c>
      <c r="R15" s="4">
        <f t="shared" si="25"/>
        <v>10</v>
      </c>
      <c r="S15" s="4">
        <f t="shared" si="25"/>
        <v>9</v>
      </c>
      <c r="T15" s="4">
        <f t="shared" ref="T15:Y15" si="26">+S15+T11</f>
        <v>-3</v>
      </c>
      <c r="U15" s="4">
        <f t="shared" si="26"/>
        <v>0</v>
      </c>
      <c r="V15" s="87">
        <f t="shared" si="26"/>
        <v>11</v>
      </c>
      <c r="W15" s="4">
        <f t="shared" si="26"/>
        <v>19</v>
      </c>
      <c r="X15" s="4">
        <f t="shared" si="26"/>
        <v>27</v>
      </c>
      <c r="Y15" s="4">
        <f t="shared" si="26"/>
        <v>25</v>
      </c>
      <c r="Z15" s="7">
        <f t="shared" ref="Z15" si="27">+Y15+Z11</f>
        <v>31</v>
      </c>
    </row>
    <row r="16" spans="2:26" s="2" customFormat="1" ht="17" thickBot="1" x14ac:dyDescent="0.25">
      <c r="B16" s="61" t="s">
        <v>4</v>
      </c>
      <c r="C16" s="62">
        <f>C13-C14</f>
        <v>0</v>
      </c>
      <c r="D16" s="63">
        <f t="shared" ref="D16:I16" si="28">D13-D14</f>
        <v>3</v>
      </c>
      <c r="E16" s="63">
        <f t="shared" si="28"/>
        <v>3</v>
      </c>
      <c r="F16" s="63">
        <f t="shared" si="28"/>
        <v>9</v>
      </c>
      <c r="G16" s="63">
        <f t="shared" si="28"/>
        <v>13</v>
      </c>
      <c r="H16" s="63">
        <f t="shared" si="28"/>
        <v>11</v>
      </c>
      <c r="I16" s="63">
        <f t="shared" si="28"/>
        <v>15</v>
      </c>
      <c r="J16" s="63">
        <f t="shared" ref="J16:K16" si="29">J13-J14</f>
        <v>14</v>
      </c>
      <c r="K16" s="63">
        <f t="shared" si="29"/>
        <v>10</v>
      </c>
      <c r="L16" s="63">
        <f t="shared" ref="L16:M16" si="30">L13-L14</f>
        <v>14</v>
      </c>
      <c r="M16" s="63">
        <f t="shared" si="30"/>
        <v>21</v>
      </c>
      <c r="N16" s="64">
        <f t="shared" ref="N16" si="31">N13-N14</f>
        <v>23</v>
      </c>
      <c r="O16" s="65">
        <v>4</v>
      </c>
      <c r="P16" s="63">
        <f>O16+P12</f>
        <v>10</v>
      </c>
      <c r="Q16" s="63">
        <f t="shared" ref="Q16:S16" si="32">P16+Q12</f>
        <v>6</v>
      </c>
      <c r="R16" s="63">
        <f t="shared" si="32"/>
        <v>13</v>
      </c>
      <c r="S16" s="63">
        <f t="shared" si="32"/>
        <v>3</v>
      </c>
      <c r="T16" s="85">
        <f t="shared" ref="T16:Y16" si="33">S16+T12</f>
        <v>-7</v>
      </c>
      <c r="U16" s="85">
        <f t="shared" si="33"/>
        <v>-14</v>
      </c>
      <c r="V16" s="89">
        <f t="shared" si="33"/>
        <v>-13</v>
      </c>
      <c r="W16" s="85">
        <f t="shared" si="33"/>
        <v>-14</v>
      </c>
      <c r="X16" s="85">
        <f t="shared" si="33"/>
        <v>-15</v>
      </c>
      <c r="Y16" s="85">
        <f t="shared" si="33"/>
        <v>-18</v>
      </c>
      <c r="Z16" s="81">
        <f t="shared" ref="Z16" si="34">Y16+Z12</f>
        <v>-21</v>
      </c>
    </row>
    <row r="17" spans="2:26" ht="17" thickBot="1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1"/>
      <c r="Q17" s="11"/>
      <c r="R17" s="11"/>
      <c r="S17" s="11"/>
    </row>
    <row r="18" spans="2:26" s="2" customFormat="1" x14ac:dyDescent="0.2">
      <c r="B18" s="66" t="s">
        <v>10</v>
      </c>
      <c r="C18" s="67">
        <f t="shared" ref="C18:G18" si="35">D18-D22</f>
        <v>427</v>
      </c>
      <c r="D18" s="68">
        <f t="shared" si="35"/>
        <v>432</v>
      </c>
      <c r="E18" s="68">
        <f t="shared" si="35"/>
        <v>433</v>
      </c>
      <c r="F18" s="68">
        <f t="shared" si="35"/>
        <v>438</v>
      </c>
      <c r="G18" s="68">
        <f t="shared" si="35"/>
        <v>440</v>
      </c>
      <c r="H18" s="68">
        <f>I18-I22</f>
        <v>436</v>
      </c>
      <c r="I18" s="68">
        <f>J18-J22</f>
        <v>434</v>
      </c>
      <c r="J18" s="68">
        <v>429</v>
      </c>
      <c r="K18" s="68">
        <v>426</v>
      </c>
      <c r="L18" s="68">
        <v>427</v>
      </c>
      <c r="M18" s="68">
        <v>432</v>
      </c>
      <c r="N18" s="69">
        <v>430</v>
      </c>
      <c r="O18" s="70">
        <v>429</v>
      </c>
      <c r="P18" s="68">
        <v>436</v>
      </c>
      <c r="Q18" s="68">
        <v>435</v>
      </c>
      <c r="R18" s="68">
        <v>444</v>
      </c>
      <c r="S18" s="68">
        <v>433</v>
      </c>
      <c r="T18" s="68">
        <v>425</v>
      </c>
      <c r="U18" s="68">
        <v>421</v>
      </c>
      <c r="V18" s="90">
        <v>418</v>
      </c>
      <c r="W18" s="68">
        <v>417</v>
      </c>
      <c r="X18" s="68">
        <v>412</v>
      </c>
      <c r="Y18" s="68">
        <v>413</v>
      </c>
      <c r="Z18" s="69">
        <v>412</v>
      </c>
    </row>
    <row r="19" spans="2:26" x14ac:dyDescent="0.2">
      <c r="B19" s="40" t="s">
        <v>9</v>
      </c>
      <c r="C19" s="13">
        <v>4</v>
      </c>
      <c r="D19" s="4">
        <v>8</v>
      </c>
      <c r="E19" s="4">
        <v>4</v>
      </c>
      <c r="F19" s="4">
        <v>7</v>
      </c>
      <c r="G19" s="4">
        <v>5</v>
      </c>
      <c r="H19" s="4">
        <v>4</v>
      </c>
      <c r="I19" s="4">
        <v>2</v>
      </c>
      <c r="J19" s="4">
        <v>1</v>
      </c>
      <c r="K19" s="4">
        <v>1</v>
      </c>
      <c r="L19" s="4">
        <v>0</v>
      </c>
      <c r="M19" s="4">
        <v>2</v>
      </c>
      <c r="N19" s="7">
        <v>0</v>
      </c>
      <c r="O19" s="47">
        <v>2</v>
      </c>
      <c r="P19" s="4">
        <v>8</v>
      </c>
      <c r="Q19" s="4">
        <v>2</v>
      </c>
      <c r="R19" s="4">
        <v>2</v>
      </c>
      <c r="S19" s="4">
        <v>0</v>
      </c>
      <c r="T19" s="4">
        <v>2</v>
      </c>
      <c r="U19" s="4">
        <v>0</v>
      </c>
      <c r="V19" s="87">
        <v>2</v>
      </c>
      <c r="W19" s="4">
        <v>1</v>
      </c>
      <c r="X19" s="4">
        <v>1</v>
      </c>
      <c r="Y19" s="4">
        <v>5</v>
      </c>
      <c r="Z19" s="7">
        <v>2</v>
      </c>
    </row>
    <row r="20" spans="2:26" x14ac:dyDescent="0.2">
      <c r="B20" s="40" t="s">
        <v>35</v>
      </c>
      <c r="C20" s="13">
        <v>4</v>
      </c>
      <c r="D20" s="4">
        <v>3</v>
      </c>
      <c r="E20" s="4">
        <v>3</v>
      </c>
      <c r="F20" s="4">
        <v>2</v>
      </c>
      <c r="G20" s="4">
        <v>3</v>
      </c>
      <c r="H20" s="4">
        <v>8</v>
      </c>
      <c r="I20" s="4">
        <v>4</v>
      </c>
      <c r="J20" s="4">
        <v>6</v>
      </c>
      <c r="K20" s="4">
        <v>11</v>
      </c>
      <c r="L20" s="4">
        <v>5</v>
      </c>
      <c r="M20" s="4">
        <v>5</v>
      </c>
      <c r="N20" s="7">
        <v>3</v>
      </c>
      <c r="O20" s="47">
        <v>3</v>
      </c>
      <c r="P20" s="4">
        <v>5</v>
      </c>
      <c r="Q20" s="4">
        <v>6</v>
      </c>
      <c r="R20" s="4">
        <v>4</v>
      </c>
      <c r="S20" s="4">
        <v>7</v>
      </c>
      <c r="T20" s="4">
        <v>7</v>
      </c>
      <c r="U20" s="4">
        <v>9</v>
      </c>
      <c r="V20" s="87">
        <v>6</v>
      </c>
      <c r="W20" s="4">
        <v>11</v>
      </c>
      <c r="X20" s="4">
        <v>9</v>
      </c>
      <c r="Y20" s="4">
        <v>2</v>
      </c>
      <c r="Z20" s="7">
        <v>9</v>
      </c>
    </row>
    <row r="21" spans="2:26" x14ac:dyDescent="0.2">
      <c r="B21" s="40" t="s">
        <v>47</v>
      </c>
      <c r="C21" s="13"/>
      <c r="D21" s="4"/>
      <c r="E21" s="4"/>
      <c r="F21" s="4"/>
      <c r="G21" s="4"/>
      <c r="H21" s="4"/>
      <c r="I21" s="4"/>
      <c r="J21" s="4"/>
      <c r="K21" s="4">
        <v>7</v>
      </c>
      <c r="L21" s="4">
        <v>6</v>
      </c>
      <c r="M21" s="4">
        <v>8</v>
      </c>
      <c r="N21" s="7">
        <v>1</v>
      </c>
      <c r="O21" s="47">
        <v>0</v>
      </c>
      <c r="P21" s="4">
        <v>4</v>
      </c>
      <c r="Q21" s="4">
        <v>3</v>
      </c>
      <c r="R21" s="4">
        <v>11</v>
      </c>
      <c r="S21" s="4">
        <v>-4</v>
      </c>
      <c r="T21" s="4">
        <v>-3</v>
      </c>
      <c r="U21" s="4">
        <v>5</v>
      </c>
      <c r="V21" s="87">
        <v>1</v>
      </c>
      <c r="W21" s="4">
        <v>9</v>
      </c>
      <c r="X21" s="4">
        <v>3</v>
      </c>
      <c r="Y21" s="4">
        <v>-2</v>
      </c>
      <c r="Z21" s="7">
        <v>6</v>
      </c>
    </row>
    <row r="22" spans="2:26" s="42" customFormat="1" x14ac:dyDescent="0.2">
      <c r="B22" s="56" t="s">
        <v>6</v>
      </c>
      <c r="C22" s="57">
        <f t="shared" ref="C22:H22" si="36">C19-C20</f>
        <v>0</v>
      </c>
      <c r="D22" s="58">
        <f t="shared" si="36"/>
        <v>5</v>
      </c>
      <c r="E22" s="58">
        <f t="shared" si="36"/>
        <v>1</v>
      </c>
      <c r="F22" s="58">
        <f t="shared" si="36"/>
        <v>5</v>
      </c>
      <c r="G22" s="58">
        <f t="shared" si="36"/>
        <v>2</v>
      </c>
      <c r="H22" s="58">
        <f t="shared" si="36"/>
        <v>-4</v>
      </c>
      <c r="I22" s="58">
        <f>I19-I20</f>
        <v>-2</v>
      </c>
      <c r="J22" s="58">
        <f>J19-J20</f>
        <v>-5</v>
      </c>
      <c r="K22" s="58">
        <f t="shared" ref="K22:Q22" si="37">K19-K20+K21</f>
        <v>-3</v>
      </c>
      <c r="L22" s="58">
        <f t="shared" si="37"/>
        <v>1</v>
      </c>
      <c r="M22" s="58">
        <f t="shared" si="37"/>
        <v>5</v>
      </c>
      <c r="N22" s="59">
        <f t="shared" si="37"/>
        <v>-2</v>
      </c>
      <c r="O22" s="60">
        <f t="shared" si="37"/>
        <v>-1</v>
      </c>
      <c r="P22" s="58">
        <f>P19-P20+P21</f>
        <v>7</v>
      </c>
      <c r="Q22" s="58">
        <f t="shared" si="37"/>
        <v>-1</v>
      </c>
      <c r="R22" s="58">
        <f t="shared" ref="R22:S22" si="38">R19-R20+R21</f>
        <v>9</v>
      </c>
      <c r="S22" s="58">
        <f t="shared" si="38"/>
        <v>-11</v>
      </c>
      <c r="T22" s="58">
        <f t="shared" ref="T22:U22" si="39">T19-T20+T21</f>
        <v>-8</v>
      </c>
      <c r="U22" s="58">
        <f t="shared" si="39"/>
        <v>-4</v>
      </c>
      <c r="V22" s="88">
        <f t="shared" ref="V22:W22" si="40">V19-V20+V21</f>
        <v>-3</v>
      </c>
      <c r="W22" s="58">
        <f t="shared" si="40"/>
        <v>-1</v>
      </c>
      <c r="X22" s="58">
        <f t="shared" ref="X22:Y22" si="41">X19-X20+X21</f>
        <v>-5</v>
      </c>
      <c r="Y22" s="58">
        <f t="shared" si="41"/>
        <v>1</v>
      </c>
      <c r="Z22" s="59">
        <f t="shared" ref="Z22" si="42">Z19-Z20+Z21</f>
        <v>-1</v>
      </c>
    </row>
    <row r="23" spans="2:26" x14ac:dyDescent="0.2">
      <c r="B23" s="40" t="s">
        <v>7</v>
      </c>
      <c r="C23" s="13">
        <f>C19</f>
        <v>4</v>
      </c>
      <c r="D23" s="4">
        <f>D19+C23</f>
        <v>12</v>
      </c>
      <c r="E23" s="4">
        <f t="shared" ref="E23:J23" si="43">E19+D23</f>
        <v>16</v>
      </c>
      <c r="F23" s="4">
        <f t="shared" si="43"/>
        <v>23</v>
      </c>
      <c r="G23" s="4">
        <f t="shared" si="43"/>
        <v>28</v>
      </c>
      <c r="H23" s="4">
        <f t="shared" si="43"/>
        <v>32</v>
      </c>
      <c r="I23" s="4">
        <f t="shared" si="43"/>
        <v>34</v>
      </c>
      <c r="J23" s="4">
        <f t="shared" si="43"/>
        <v>35</v>
      </c>
      <c r="K23" s="4">
        <f>K19+J23</f>
        <v>36</v>
      </c>
      <c r="L23" s="4">
        <f>L19+K23</f>
        <v>36</v>
      </c>
      <c r="M23" s="4">
        <f>M19+L23</f>
        <v>38</v>
      </c>
      <c r="N23" s="7">
        <f>N19+M23</f>
        <v>38</v>
      </c>
      <c r="O23" s="47">
        <v>2</v>
      </c>
      <c r="P23" s="4">
        <f t="shared" ref="P23:S23" si="44">O23+P19</f>
        <v>10</v>
      </c>
      <c r="Q23" s="4">
        <f t="shared" si="44"/>
        <v>12</v>
      </c>
      <c r="R23" s="4">
        <f>Q23+R19</f>
        <v>14</v>
      </c>
      <c r="S23" s="4">
        <f t="shared" si="44"/>
        <v>14</v>
      </c>
      <c r="T23" s="4">
        <f t="shared" ref="T23:V24" si="45">S23+T19</f>
        <v>16</v>
      </c>
      <c r="U23" s="4">
        <f t="shared" si="45"/>
        <v>16</v>
      </c>
      <c r="V23" s="87">
        <f t="shared" si="45"/>
        <v>18</v>
      </c>
      <c r="W23" s="4">
        <f t="shared" ref="W23:Z23" si="46">V23+W19</f>
        <v>19</v>
      </c>
      <c r="X23" s="4">
        <f t="shared" si="46"/>
        <v>20</v>
      </c>
      <c r="Y23" s="4">
        <f t="shared" si="46"/>
        <v>25</v>
      </c>
      <c r="Z23" s="7">
        <f t="shared" si="46"/>
        <v>27</v>
      </c>
    </row>
    <row r="24" spans="2:26" x14ac:dyDescent="0.2">
      <c r="B24" s="40" t="s">
        <v>37</v>
      </c>
      <c r="C24" s="13">
        <f>C20</f>
        <v>4</v>
      </c>
      <c r="D24" s="4">
        <f>D20+C24</f>
        <v>7</v>
      </c>
      <c r="E24" s="4">
        <f t="shared" ref="E24:J25" si="47">E20+D24</f>
        <v>10</v>
      </c>
      <c r="F24" s="4">
        <f t="shared" si="47"/>
        <v>12</v>
      </c>
      <c r="G24" s="4">
        <f t="shared" si="47"/>
        <v>15</v>
      </c>
      <c r="H24" s="4">
        <f t="shared" si="47"/>
        <v>23</v>
      </c>
      <c r="I24" s="4">
        <f t="shared" si="47"/>
        <v>27</v>
      </c>
      <c r="J24" s="4">
        <f t="shared" si="47"/>
        <v>33</v>
      </c>
      <c r="K24" s="4">
        <f t="shared" ref="K24:M25" si="48">K20+J24-K21</f>
        <v>37</v>
      </c>
      <c r="L24" s="4">
        <f t="shared" si="48"/>
        <v>36</v>
      </c>
      <c r="M24" s="4">
        <f t="shared" si="48"/>
        <v>33</v>
      </c>
      <c r="N24" s="7">
        <f t="shared" ref="N24" si="49">N20+M24-N21</f>
        <v>35</v>
      </c>
      <c r="O24" s="47">
        <v>3</v>
      </c>
      <c r="P24" s="4">
        <f t="shared" ref="P24:S24" si="50">O24+P20</f>
        <v>8</v>
      </c>
      <c r="Q24" s="4">
        <f t="shared" si="50"/>
        <v>14</v>
      </c>
      <c r="R24" s="4">
        <f t="shared" si="50"/>
        <v>18</v>
      </c>
      <c r="S24" s="4">
        <f t="shared" si="50"/>
        <v>25</v>
      </c>
      <c r="T24" s="4">
        <f t="shared" si="45"/>
        <v>32</v>
      </c>
      <c r="U24" s="4">
        <f t="shared" si="45"/>
        <v>41</v>
      </c>
      <c r="V24" s="87">
        <f t="shared" si="45"/>
        <v>47</v>
      </c>
      <c r="W24" s="4">
        <f t="shared" ref="W24:Z24" si="51">V24+W20</f>
        <v>58</v>
      </c>
      <c r="X24" s="4">
        <f t="shared" si="51"/>
        <v>67</v>
      </c>
      <c r="Y24" s="4">
        <f t="shared" si="51"/>
        <v>69</v>
      </c>
      <c r="Z24" s="7">
        <f t="shared" si="51"/>
        <v>78</v>
      </c>
    </row>
    <row r="25" spans="2:26" x14ac:dyDescent="0.2">
      <c r="B25" s="40" t="s">
        <v>42</v>
      </c>
      <c r="C25" s="13">
        <f>C21</f>
        <v>0</v>
      </c>
      <c r="D25" s="4">
        <f>D21+C25</f>
        <v>0</v>
      </c>
      <c r="E25" s="4">
        <f t="shared" si="47"/>
        <v>0</v>
      </c>
      <c r="F25" s="4">
        <f t="shared" si="47"/>
        <v>0</v>
      </c>
      <c r="G25" s="4">
        <f t="shared" si="47"/>
        <v>0</v>
      </c>
      <c r="H25" s="4">
        <f t="shared" si="47"/>
        <v>0</v>
      </c>
      <c r="I25" s="4">
        <f t="shared" si="47"/>
        <v>0</v>
      </c>
      <c r="J25" s="4">
        <f t="shared" si="47"/>
        <v>0</v>
      </c>
      <c r="K25" s="4">
        <f t="shared" si="48"/>
        <v>10</v>
      </c>
      <c r="L25" s="4">
        <f t="shared" si="48"/>
        <v>15</v>
      </c>
      <c r="M25" s="4">
        <f t="shared" si="48"/>
        <v>18</v>
      </c>
      <c r="N25" s="41">
        <f t="shared" ref="N25" si="52">N21+M25-N22</f>
        <v>21</v>
      </c>
      <c r="O25" s="48">
        <v>0</v>
      </c>
      <c r="P25" s="4">
        <f>+O25+P21</f>
        <v>4</v>
      </c>
      <c r="Q25" s="4">
        <f t="shared" ref="Q25:S25" si="53">+P25+Q21</f>
        <v>7</v>
      </c>
      <c r="R25" s="4">
        <f t="shared" si="53"/>
        <v>18</v>
      </c>
      <c r="S25" s="4">
        <f t="shared" si="53"/>
        <v>14</v>
      </c>
      <c r="T25" s="4">
        <f t="shared" ref="T25:Y25" si="54">+S25+T21</f>
        <v>11</v>
      </c>
      <c r="U25" s="4">
        <f t="shared" si="54"/>
        <v>16</v>
      </c>
      <c r="V25" s="87">
        <f t="shared" si="54"/>
        <v>17</v>
      </c>
      <c r="W25" s="4">
        <f t="shared" si="54"/>
        <v>26</v>
      </c>
      <c r="X25" s="4">
        <f t="shared" si="54"/>
        <v>29</v>
      </c>
      <c r="Y25" s="4">
        <f t="shared" si="54"/>
        <v>27</v>
      </c>
      <c r="Z25" s="7">
        <f t="shared" ref="Z25" si="55">+Y25+Z21</f>
        <v>33</v>
      </c>
    </row>
    <row r="26" spans="2:26" s="2" customFormat="1" ht="17" thickBot="1" x14ac:dyDescent="0.25">
      <c r="B26" s="61" t="s">
        <v>8</v>
      </c>
      <c r="C26" s="62">
        <f>C23-C24</f>
        <v>0</v>
      </c>
      <c r="D26" s="63">
        <f t="shared" ref="D26" si="56">D23-D24</f>
        <v>5</v>
      </c>
      <c r="E26" s="63">
        <f t="shared" ref="E26" si="57">E23-E24</f>
        <v>6</v>
      </c>
      <c r="F26" s="63">
        <f t="shared" ref="F26" si="58">F23-F24</f>
        <v>11</v>
      </c>
      <c r="G26" s="63">
        <f t="shared" ref="G26" si="59">G23-G24</f>
        <v>13</v>
      </c>
      <c r="H26" s="63">
        <f t="shared" ref="H26" si="60">H23-H24</f>
        <v>9</v>
      </c>
      <c r="I26" s="63">
        <f t="shared" ref="I26:J26" si="61">I23-I24</f>
        <v>7</v>
      </c>
      <c r="J26" s="63">
        <f t="shared" si="61"/>
        <v>2</v>
      </c>
      <c r="K26" s="63">
        <f>K23-K24</f>
        <v>-1</v>
      </c>
      <c r="L26" s="63">
        <f>L23-L24</f>
        <v>0</v>
      </c>
      <c r="M26" s="63">
        <f>M23-M24</f>
        <v>5</v>
      </c>
      <c r="N26" s="64">
        <f>N23-N24</f>
        <v>3</v>
      </c>
      <c r="O26" s="65">
        <v>-1</v>
      </c>
      <c r="P26" s="63">
        <f t="shared" ref="P26:Q26" si="62">O26+P22</f>
        <v>6</v>
      </c>
      <c r="Q26" s="63">
        <f t="shared" si="62"/>
        <v>5</v>
      </c>
      <c r="R26" s="63">
        <f t="shared" ref="R26:W26" si="63">Q26+R22</f>
        <v>14</v>
      </c>
      <c r="S26" s="63">
        <f t="shared" si="63"/>
        <v>3</v>
      </c>
      <c r="T26" s="85">
        <f t="shared" si="63"/>
        <v>-5</v>
      </c>
      <c r="U26" s="85">
        <f t="shared" si="63"/>
        <v>-9</v>
      </c>
      <c r="V26" s="89">
        <f t="shared" si="63"/>
        <v>-12</v>
      </c>
      <c r="W26" s="85">
        <f t="shared" si="63"/>
        <v>-13</v>
      </c>
      <c r="X26" s="85">
        <f t="shared" ref="X26:Z26" si="64">W26+X22</f>
        <v>-18</v>
      </c>
      <c r="Y26" s="85">
        <f t="shared" si="64"/>
        <v>-17</v>
      </c>
      <c r="Z26" s="81">
        <f t="shared" si="64"/>
        <v>-18</v>
      </c>
    </row>
    <row r="27" spans="2:26" ht="17" thickBot="1" x14ac:dyDescent="0.2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2:26" s="2" customFormat="1" x14ac:dyDescent="0.2">
      <c r="B28" s="76" t="s">
        <v>5</v>
      </c>
      <c r="C28" s="77">
        <f t="shared" ref="C28:I36" si="65">C8+C18</f>
        <v>1027</v>
      </c>
      <c r="D28" s="78">
        <f t="shared" si="65"/>
        <v>1035</v>
      </c>
      <c r="E28" s="78">
        <f t="shared" si="65"/>
        <v>1036</v>
      </c>
      <c r="F28" s="78">
        <f t="shared" si="65"/>
        <v>1047</v>
      </c>
      <c r="G28" s="78">
        <f t="shared" si="65"/>
        <v>1053</v>
      </c>
      <c r="H28" s="78">
        <f t="shared" si="65"/>
        <v>1047</v>
      </c>
      <c r="I28" s="78">
        <f t="shared" si="65"/>
        <v>1049</v>
      </c>
      <c r="J28" s="78">
        <f t="shared" ref="J28:K28" si="66">J8+J18</f>
        <v>1043</v>
      </c>
      <c r="K28" s="78">
        <f t="shared" si="66"/>
        <v>1036</v>
      </c>
      <c r="L28" s="78">
        <f t="shared" ref="L28:M28" si="67">L8+L18</f>
        <v>1041</v>
      </c>
      <c r="M28" s="78">
        <f t="shared" si="67"/>
        <v>1053</v>
      </c>
      <c r="N28" s="79">
        <f t="shared" ref="N28:O28" si="68">N8+N18</f>
        <v>1053</v>
      </c>
      <c r="O28" s="80">
        <f t="shared" si="68"/>
        <v>1056</v>
      </c>
      <c r="P28" s="78">
        <f t="shared" ref="P28:Q28" si="69">P8+P18</f>
        <v>1069</v>
      </c>
      <c r="Q28" s="78">
        <f t="shared" si="69"/>
        <v>1064</v>
      </c>
      <c r="R28" s="78">
        <f t="shared" ref="R28:S28" si="70">R8+R18</f>
        <v>1080</v>
      </c>
      <c r="S28" s="78">
        <f t="shared" si="70"/>
        <v>1059</v>
      </c>
      <c r="T28" s="78">
        <f t="shared" ref="T28:U28" si="71">T8+T18</f>
        <v>1041</v>
      </c>
      <c r="U28" s="78">
        <f t="shared" si="71"/>
        <v>1028</v>
      </c>
      <c r="V28" s="91">
        <f t="shared" ref="V28:W28" si="72">V8+V18</f>
        <v>1026</v>
      </c>
      <c r="W28" s="78">
        <f t="shared" si="72"/>
        <v>1024</v>
      </c>
      <c r="X28" s="78">
        <f t="shared" ref="X28:Y28" si="73">X8+X18</f>
        <v>1018</v>
      </c>
      <c r="Y28" s="78">
        <f t="shared" si="73"/>
        <v>1016</v>
      </c>
      <c r="Z28" s="79">
        <f t="shared" ref="Z28" si="74">Z8+Z18</f>
        <v>1012</v>
      </c>
    </row>
    <row r="29" spans="2:26" x14ac:dyDescent="0.2">
      <c r="B29" s="40" t="s">
        <v>11</v>
      </c>
      <c r="C29" s="13">
        <f t="shared" si="65"/>
        <v>11</v>
      </c>
      <c r="D29" s="4">
        <f t="shared" si="65"/>
        <v>19</v>
      </c>
      <c r="E29" s="4">
        <f t="shared" si="65"/>
        <v>10</v>
      </c>
      <c r="F29" s="4">
        <f t="shared" si="65"/>
        <v>19</v>
      </c>
      <c r="G29" s="4">
        <f t="shared" si="65"/>
        <v>16</v>
      </c>
      <c r="H29" s="4">
        <f t="shared" si="65"/>
        <v>12</v>
      </c>
      <c r="I29" s="4">
        <f t="shared" si="65"/>
        <v>13</v>
      </c>
      <c r="J29" s="4">
        <f t="shared" ref="J29:K29" si="75">J9+J19</f>
        <v>11</v>
      </c>
      <c r="K29" s="4">
        <f t="shared" si="75"/>
        <v>8</v>
      </c>
      <c r="L29" s="4">
        <f t="shared" ref="L29:M29" si="76">L9+L19</f>
        <v>3</v>
      </c>
      <c r="M29" s="4">
        <f t="shared" si="76"/>
        <v>7</v>
      </c>
      <c r="N29" s="7">
        <f t="shared" ref="N29:O29" si="77">N9+N19</f>
        <v>4</v>
      </c>
      <c r="O29" s="47">
        <f t="shared" si="77"/>
        <v>11</v>
      </c>
      <c r="P29" s="4">
        <f t="shared" ref="P29:Q29" si="78">P9+P19</f>
        <v>22</v>
      </c>
      <c r="Q29" s="4">
        <f t="shared" si="78"/>
        <v>11</v>
      </c>
      <c r="R29" s="4">
        <f t="shared" ref="R29:S29" si="79">R9+R19</f>
        <v>4</v>
      </c>
      <c r="S29" s="4">
        <f t="shared" si="79"/>
        <v>5</v>
      </c>
      <c r="T29" s="4">
        <f t="shared" ref="T29:U29" si="80">T9+T19</f>
        <v>7</v>
      </c>
      <c r="U29" s="4">
        <f t="shared" si="80"/>
        <v>3</v>
      </c>
      <c r="V29" s="87">
        <f t="shared" ref="V29:W29" si="81">V9+V19</f>
        <v>8</v>
      </c>
      <c r="W29" s="4">
        <f t="shared" si="81"/>
        <v>8</v>
      </c>
      <c r="X29" s="4">
        <f t="shared" ref="X29:Y29" si="82">X9+X19</f>
        <v>8</v>
      </c>
      <c r="Y29" s="4">
        <f t="shared" si="82"/>
        <v>11</v>
      </c>
      <c r="Z29" s="7">
        <f t="shared" ref="Z29" si="83">Z9+Z19</f>
        <v>5</v>
      </c>
    </row>
    <row r="30" spans="2:26" x14ac:dyDescent="0.2">
      <c r="B30" s="40" t="s">
        <v>36</v>
      </c>
      <c r="C30" s="13">
        <f t="shared" si="65"/>
        <v>11</v>
      </c>
      <c r="D30" s="4">
        <f t="shared" si="65"/>
        <v>11</v>
      </c>
      <c r="E30" s="4">
        <f t="shared" si="65"/>
        <v>9</v>
      </c>
      <c r="F30" s="4">
        <f t="shared" si="65"/>
        <v>8</v>
      </c>
      <c r="G30" s="4">
        <f t="shared" si="65"/>
        <v>10</v>
      </c>
      <c r="H30" s="4">
        <f t="shared" si="65"/>
        <v>18</v>
      </c>
      <c r="I30" s="4">
        <f t="shared" si="65"/>
        <v>11</v>
      </c>
      <c r="J30" s="4">
        <f t="shared" ref="J30:L32" si="84">J10+J20</f>
        <v>17</v>
      </c>
      <c r="K30" s="4">
        <f t="shared" si="84"/>
        <v>25</v>
      </c>
      <c r="L30" s="4">
        <f t="shared" si="84"/>
        <v>15</v>
      </c>
      <c r="M30" s="4">
        <f t="shared" ref="M30:N30" si="85">M10+M20</f>
        <v>11</v>
      </c>
      <c r="N30" s="7">
        <f t="shared" si="85"/>
        <v>11</v>
      </c>
      <c r="O30" s="47">
        <f t="shared" ref="O30:P30" si="86">O10+O20</f>
        <v>10</v>
      </c>
      <c r="P30" s="4">
        <f t="shared" si="86"/>
        <v>11</v>
      </c>
      <c r="Q30" s="4">
        <f t="shared" ref="Q30:S30" si="87">Q10+Q20</f>
        <v>13</v>
      </c>
      <c r="R30" s="4">
        <f t="shared" ref="R30" si="88">R10+R20</f>
        <v>15</v>
      </c>
      <c r="S30" s="4">
        <f t="shared" si="87"/>
        <v>21</v>
      </c>
      <c r="T30" s="4">
        <v>2</v>
      </c>
      <c r="U30" s="4">
        <v>2</v>
      </c>
      <c r="V30" s="87">
        <v>2</v>
      </c>
      <c r="W30" s="4">
        <v>2</v>
      </c>
      <c r="X30" s="4">
        <v>2</v>
      </c>
      <c r="Y30" s="4">
        <v>2</v>
      </c>
      <c r="Z30" s="7">
        <v>2</v>
      </c>
    </row>
    <row r="31" spans="2:26" x14ac:dyDescent="0.2">
      <c r="B31" s="40" t="s">
        <v>43</v>
      </c>
      <c r="C31" s="13">
        <f t="shared" si="65"/>
        <v>0</v>
      </c>
      <c r="D31" s="4">
        <f t="shared" si="65"/>
        <v>0</v>
      </c>
      <c r="E31" s="4">
        <f t="shared" si="65"/>
        <v>0</v>
      </c>
      <c r="F31" s="4">
        <f t="shared" si="65"/>
        <v>0</v>
      </c>
      <c r="G31" s="4">
        <f t="shared" si="65"/>
        <v>0</v>
      </c>
      <c r="H31" s="4">
        <f t="shared" si="65"/>
        <v>0</v>
      </c>
      <c r="I31" s="4">
        <f t="shared" si="65"/>
        <v>0</v>
      </c>
      <c r="J31" s="4">
        <f t="shared" si="84"/>
        <v>0</v>
      </c>
      <c r="K31" s="4">
        <f t="shared" si="84"/>
        <v>10</v>
      </c>
      <c r="L31" s="4">
        <f t="shared" si="84"/>
        <v>17</v>
      </c>
      <c r="M31" s="4">
        <f t="shared" ref="M31:N31" si="89">M11+M21</f>
        <v>16</v>
      </c>
      <c r="N31" s="7">
        <f t="shared" si="89"/>
        <v>7</v>
      </c>
      <c r="O31" s="47">
        <f t="shared" ref="O31:P31" si="90">O11+O21</f>
        <v>2</v>
      </c>
      <c r="P31" s="4">
        <f t="shared" si="90"/>
        <v>2</v>
      </c>
      <c r="Q31" s="4">
        <f t="shared" ref="Q31:S31" si="91">Q11+Q21</f>
        <v>-3</v>
      </c>
      <c r="R31" s="4">
        <f t="shared" ref="R31" si="92">R11+R21</f>
        <v>27</v>
      </c>
      <c r="S31" s="4">
        <f t="shared" si="91"/>
        <v>-5</v>
      </c>
      <c r="T31" s="4">
        <f t="shared" ref="T31:U31" si="93">T11+T21</f>
        <v>-15</v>
      </c>
      <c r="U31" s="4">
        <f t="shared" si="93"/>
        <v>8</v>
      </c>
      <c r="V31" s="87">
        <f t="shared" ref="V31:W31" si="94">V11+V21</f>
        <v>12</v>
      </c>
      <c r="W31" s="4">
        <f t="shared" si="94"/>
        <v>17</v>
      </c>
      <c r="X31" s="4">
        <f t="shared" ref="X31:Y31" si="95">X11+X21</f>
        <v>11</v>
      </c>
      <c r="Y31" s="4">
        <f t="shared" si="95"/>
        <v>-4</v>
      </c>
      <c r="Z31" s="7">
        <f t="shared" ref="Z31" si="96">Z11+Z21</f>
        <v>12</v>
      </c>
    </row>
    <row r="32" spans="2:26" s="2" customFormat="1" x14ac:dyDescent="0.2">
      <c r="B32" s="71" t="s">
        <v>12</v>
      </c>
      <c r="C32" s="72">
        <f t="shared" si="65"/>
        <v>0</v>
      </c>
      <c r="D32" s="73">
        <f t="shared" si="65"/>
        <v>8</v>
      </c>
      <c r="E32" s="73">
        <f t="shared" si="65"/>
        <v>1</v>
      </c>
      <c r="F32" s="73">
        <f t="shared" si="65"/>
        <v>11</v>
      </c>
      <c r="G32" s="73">
        <f t="shared" si="65"/>
        <v>6</v>
      </c>
      <c r="H32" s="73">
        <f t="shared" si="65"/>
        <v>-6</v>
      </c>
      <c r="I32" s="73">
        <f t="shared" si="65"/>
        <v>2</v>
      </c>
      <c r="J32" s="73">
        <f t="shared" si="84"/>
        <v>-6</v>
      </c>
      <c r="K32" s="73">
        <f t="shared" si="84"/>
        <v>-7</v>
      </c>
      <c r="L32" s="73">
        <f t="shared" si="84"/>
        <v>5</v>
      </c>
      <c r="M32" s="73">
        <f t="shared" ref="M32:N32" si="97">M12+M22</f>
        <v>12</v>
      </c>
      <c r="N32" s="74">
        <f t="shared" si="97"/>
        <v>0</v>
      </c>
      <c r="O32" s="75">
        <f t="shared" ref="O32:P32" si="98">O12+O22</f>
        <v>3</v>
      </c>
      <c r="P32" s="73">
        <f t="shared" si="98"/>
        <v>13</v>
      </c>
      <c r="Q32" s="73">
        <f t="shared" ref="Q32:S32" si="99">Q12+Q22</f>
        <v>-5</v>
      </c>
      <c r="R32" s="73">
        <f t="shared" ref="R32" si="100">R12+R22</f>
        <v>16</v>
      </c>
      <c r="S32" s="73">
        <f t="shared" si="99"/>
        <v>-21</v>
      </c>
      <c r="T32" s="73">
        <f t="shared" ref="T32:U32" si="101">T12+T22</f>
        <v>-18</v>
      </c>
      <c r="U32" s="73">
        <f t="shared" si="101"/>
        <v>-11</v>
      </c>
      <c r="V32" s="92">
        <f t="shared" ref="V32:W32" si="102">V12+V22</f>
        <v>-2</v>
      </c>
      <c r="W32" s="73">
        <f t="shared" si="102"/>
        <v>-2</v>
      </c>
      <c r="X32" s="73">
        <f t="shared" ref="X32:Y32" si="103">X12+X22</f>
        <v>-6</v>
      </c>
      <c r="Y32" s="73">
        <f t="shared" si="103"/>
        <v>-2</v>
      </c>
      <c r="Z32" s="74">
        <f t="shared" ref="Z32" si="104">Z12+Z22</f>
        <v>-4</v>
      </c>
    </row>
    <row r="33" spans="2:26" x14ac:dyDescent="0.2">
      <c r="B33" s="40" t="s">
        <v>13</v>
      </c>
      <c r="C33" s="13">
        <f t="shared" si="65"/>
        <v>11</v>
      </c>
      <c r="D33" s="4">
        <f t="shared" si="65"/>
        <v>30</v>
      </c>
      <c r="E33" s="4">
        <f t="shared" si="65"/>
        <v>40</v>
      </c>
      <c r="F33" s="4">
        <f t="shared" si="65"/>
        <v>59</v>
      </c>
      <c r="G33" s="4">
        <f t="shared" si="65"/>
        <v>75</v>
      </c>
      <c r="H33" s="4">
        <f t="shared" si="65"/>
        <v>87</v>
      </c>
      <c r="I33" s="4">
        <f t="shared" si="65"/>
        <v>100</v>
      </c>
      <c r="J33" s="4">
        <f t="shared" ref="J33:K33" si="105">J13+J23</f>
        <v>111</v>
      </c>
      <c r="K33" s="4">
        <f t="shared" si="105"/>
        <v>119</v>
      </c>
      <c r="L33" s="4">
        <f t="shared" ref="L33:M33" si="106">L13+L23</f>
        <v>122</v>
      </c>
      <c r="M33" s="4">
        <f t="shared" si="106"/>
        <v>129</v>
      </c>
      <c r="N33" s="7">
        <f t="shared" ref="N33:O33" si="107">N13+N23</f>
        <v>133</v>
      </c>
      <c r="O33" s="47">
        <f t="shared" si="107"/>
        <v>11</v>
      </c>
      <c r="P33" s="4">
        <f t="shared" ref="P33:Q33" si="108">P13+P23</f>
        <v>33</v>
      </c>
      <c r="Q33" s="4">
        <f t="shared" si="108"/>
        <v>44</v>
      </c>
      <c r="R33" s="4">
        <f t="shared" ref="R33:S33" si="109">R13+R23</f>
        <v>48</v>
      </c>
      <c r="S33" s="4">
        <f t="shared" si="109"/>
        <v>53</v>
      </c>
      <c r="T33" s="4">
        <f t="shared" ref="T33:U33" si="110">T13+T23</f>
        <v>60</v>
      </c>
      <c r="U33" s="4">
        <f t="shared" si="110"/>
        <v>63</v>
      </c>
      <c r="V33" s="87">
        <f t="shared" ref="V33:W33" si="111">V13+V23</f>
        <v>71</v>
      </c>
      <c r="W33" s="4">
        <f t="shared" si="111"/>
        <v>79</v>
      </c>
      <c r="X33" s="4">
        <f t="shared" ref="X33:Y33" si="112">X13+X23</f>
        <v>87</v>
      </c>
      <c r="Y33" s="4">
        <f t="shared" si="112"/>
        <v>98</v>
      </c>
      <c r="Z33" s="7">
        <f t="shared" ref="Z33" si="113">Z13+Z23</f>
        <v>103</v>
      </c>
    </row>
    <row r="34" spans="2:26" x14ac:dyDescent="0.2">
      <c r="B34" s="40" t="s">
        <v>39</v>
      </c>
      <c r="C34" s="13">
        <f t="shared" si="65"/>
        <v>11</v>
      </c>
      <c r="D34" s="4">
        <f t="shared" si="65"/>
        <v>22</v>
      </c>
      <c r="E34" s="4">
        <f t="shared" si="65"/>
        <v>31</v>
      </c>
      <c r="F34" s="4">
        <f t="shared" si="65"/>
        <v>39</v>
      </c>
      <c r="G34" s="4">
        <f t="shared" si="65"/>
        <v>49</v>
      </c>
      <c r="H34" s="4">
        <f t="shared" si="65"/>
        <v>67</v>
      </c>
      <c r="I34" s="4">
        <f t="shared" si="65"/>
        <v>78</v>
      </c>
      <c r="J34" s="4">
        <f t="shared" ref="J34:K35" si="114">J14+J24</f>
        <v>95</v>
      </c>
      <c r="K34" s="4">
        <f t="shared" si="114"/>
        <v>110</v>
      </c>
      <c r="L34" s="4">
        <f t="shared" ref="L34:M35" si="115">L14+L24</f>
        <v>108</v>
      </c>
      <c r="M34" s="4">
        <f t="shared" si="115"/>
        <v>103</v>
      </c>
      <c r="N34" s="7">
        <f t="shared" ref="N34:O34" si="116">N14+N24</f>
        <v>107</v>
      </c>
      <c r="O34" s="47">
        <f t="shared" si="116"/>
        <v>10</v>
      </c>
      <c r="P34" s="4">
        <f t="shared" ref="P34:Q34" si="117">P14+P24</f>
        <v>21</v>
      </c>
      <c r="Q34" s="4">
        <f t="shared" si="117"/>
        <v>34</v>
      </c>
      <c r="R34" s="4">
        <f t="shared" ref="R34:S34" si="118">R14+R24</f>
        <v>49</v>
      </c>
      <c r="S34" s="4">
        <f t="shared" si="118"/>
        <v>70</v>
      </c>
      <c r="T34" s="4">
        <f t="shared" ref="T34:U34" si="119">T14+T24</f>
        <v>80</v>
      </c>
      <c r="U34" s="4">
        <f t="shared" si="119"/>
        <v>102</v>
      </c>
      <c r="V34" s="87">
        <f t="shared" ref="V34:W34" si="120">V14+V24</f>
        <v>124</v>
      </c>
      <c r="W34" s="4">
        <f t="shared" si="120"/>
        <v>151</v>
      </c>
      <c r="X34" s="4">
        <f t="shared" ref="X34:Y34" si="121">X14+X24</f>
        <v>176</v>
      </c>
      <c r="Y34" s="4">
        <f t="shared" si="121"/>
        <v>185</v>
      </c>
      <c r="Z34" s="7">
        <f t="shared" ref="Z34" si="122">Z14+Z24</f>
        <v>206</v>
      </c>
    </row>
    <row r="35" spans="2:26" x14ac:dyDescent="0.2">
      <c r="B35" s="40" t="s">
        <v>43</v>
      </c>
      <c r="C35" s="13">
        <f t="shared" si="65"/>
        <v>0</v>
      </c>
      <c r="D35" s="4">
        <f t="shared" si="65"/>
        <v>0</v>
      </c>
      <c r="E35" s="4">
        <f t="shared" si="65"/>
        <v>0</v>
      </c>
      <c r="F35" s="4">
        <f t="shared" si="65"/>
        <v>0</v>
      </c>
      <c r="G35" s="4">
        <f t="shared" si="65"/>
        <v>0</v>
      </c>
      <c r="H35" s="4">
        <f t="shared" si="65"/>
        <v>0</v>
      </c>
      <c r="I35" s="4">
        <f t="shared" si="65"/>
        <v>0</v>
      </c>
      <c r="J35" s="4">
        <f t="shared" si="114"/>
        <v>0</v>
      </c>
      <c r="K35" s="4">
        <f t="shared" si="114"/>
        <v>17</v>
      </c>
      <c r="L35" s="4">
        <f t="shared" si="115"/>
        <v>29</v>
      </c>
      <c r="M35" s="4">
        <f t="shared" si="115"/>
        <v>33</v>
      </c>
      <c r="N35" s="41">
        <f t="shared" ref="N35:O35" si="123">N15+N25</f>
        <v>40</v>
      </c>
      <c r="O35" s="48">
        <f t="shared" si="123"/>
        <v>2</v>
      </c>
      <c r="P35" s="4">
        <f t="shared" ref="P35:Q35" si="124">P15+P25</f>
        <v>4</v>
      </c>
      <c r="Q35" s="4">
        <f t="shared" si="124"/>
        <v>1</v>
      </c>
      <c r="R35" s="4">
        <f t="shared" ref="R35:S35" si="125">R15+R25</f>
        <v>28</v>
      </c>
      <c r="S35" s="4">
        <f t="shared" si="125"/>
        <v>23</v>
      </c>
      <c r="T35" s="21">
        <f t="shared" ref="T35:U35" si="126">T15+T25</f>
        <v>8</v>
      </c>
      <c r="U35" s="21">
        <f t="shared" si="126"/>
        <v>16</v>
      </c>
      <c r="V35" s="93">
        <f t="shared" ref="V35:W35" si="127">V15+V25</f>
        <v>28</v>
      </c>
      <c r="W35" s="21">
        <f t="shared" si="127"/>
        <v>45</v>
      </c>
      <c r="X35" s="21">
        <f t="shared" ref="X35:Y35" si="128">X15+X25</f>
        <v>56</v>
      </c>
      <c r="Y35" s="21">
        <f t="shared" si="128"/>
        <v>52</v>
      </c>
      <c r="Z35" s="41">
        <f>Z15+Z25</f>
        <v>64</v>
      </c>
    </row>
    <row r="36" spans="2:26" s="2" customFormat="1" ht="17" thickBot="1" x14ac:dyDescent="0.25">
      <c r="B36" s="61" t="s">
        <v>14</v>
      </c>
      <c r="C36" s="62">
        <f t="shared" si="65"/>
        <v>0</v>
      </c>
      <c r="D36" s="63">
        <f t="shared" si="65"/>
        <v>8</v>
      </c>
      <c r="E36" s="63">
        <f t="shared" si="65"/>
        <v>9</v>
      </c>
      <c r="F36" s="63">
        <f t="shared" si="65"/>
        <v>20</v>
      </c>
      <c r="G36" s="63">
        <f t="shared" si="65"/>
        <v>26</v>
      </c>
      <c r="H36" s="63">
        <f t="shared" si="65"/>
        <v>20</v>
      </c>
      <c r="I36" s="63">
        <f t="shared" si="65"/>
        <v>22</v>
      </c>
      <c r="J36" s="63">
        <f t="shared" ref="J36:K36" si="129">J16+J26</f>
        <v>16</v>
      </c>
      <c r="K36" s="63">
        <f t="shared" si="129"/>
        <v>9</v>
      </c>
      <c r="L36" s="63">
        <f t="shared" ref="L36:M36" si="130">L16+L26</f>
        <v>14</v>
      </c>
      <c r="M36" s="63">
        <f t="shared" si="130"/>
        <v>26</v>
      </c>
      <c r="N36" s="64">
        <f t="shared" ref="N36:O36" si="131">N16+N26</f>
        <v>26</v>
      </c>
      <c r="O36" s="65">
        <f t="shared" si="131"/>
        <v>3</v>
      </c>
      <c r="P36" s="63">
        <f>P16+P26</f>
        <v>16</v>
      </c>
      <c r="Q36" s="63">
        <f t="shared" ref="Q36" si="132">Q16+Q26</f>
        <v>11</v>
      </c>
      <c r="R36" s="63">
        <f t="shared" ref="R36:S36" si="133">R16+R26</f>
        <v>27</v>
      </c>
      <c r="S36" s="63">
        <f t="shared" si="133"/>
        <v>6</v>
      </c>
      <c r="T36" s="85">
        <f t="shared" ref="T36:U36" si="134">T16+T26</f>
        <v>-12</v>
      </c>
      <c r="U36" s="85">
        <f t="shared" si="134"/>
        <v>-23</v>
      </c>
      <c r="V36" s="89">
        <f t="shared" ref="V36:W36" si="135">V16+V26</f>
        <v>-25</v>
      </c>
      <c r="W36" s="85">
        <f t="shared" si="135"/>
        <v>-27</v>
      </c>
      <c r="X36" s="85">
        <f t="shared" ref="X36:Y36" si="136">X16+X26</f>
        <v>-33</v>
      </c>
      <c r="Y36" s="85">
        <f t="shared" si="136"/>
        <v>-35</v>
      </c>
      <c r="Z36" s="81">
        <f t="shared" ref="Z36" si="137">Z16+Z26</f>
        <v>-39</v>
      </c>
    </row>
    <row r="37" spans="2:26" ht="6" customHeight="1" thickBot="1" x14ac:dyDescent="0.25">
      <c r="P37" s="1"/>
      <c r="Q37" s="1"/>
      <c r="R37" s="1"/>
      <c r="S37" s="1"/>
    </row>
    <row r="38" spans="2:26" x14ac:dyDescent="0.2">
      <c r="B38" s="43" t="s">
        <v>44</v>
      </c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49">
        <v>16</v>
      </c>
      <c r="P38" s="45">
        <v>26</v>
      </c>
      <c r="Q38" s="45">
        <v>33</v>
      </c>
      <c r="R38" s="45">
        <v>22</v>
      </c>
      <c r="S38" s="45">
        <v>22</v>
      </c>
      <c r="T38" s="45">
        <v>35</v>
      </c>
      <c r="U38" s="45">
        <v>38</v>
      </c>
      <c r="V38" s="94">
        <v>32</v>
      </c>
      <c r="W38" s="45">
        <v>21</v>
      </c>
      <c r="X38" s="45">
        <v>26</v>
      </c>
      <c r="Y38" s="45">
        <v>25</v>
      </c>
      <c r="Z38" s="46">
        <v>18</v>
      </c>
    </row>
    <row r="39" spans="2:26" x14ac:dyDescent="0.2">
      <c r="B39" s="40" t="s">
        <v>45</v>
      </c>
      <c r="C39" s="13"/>
      <c r="D39" s="4"/>
      <c r="E39" s="4"/>
      <c r="F39" s="4"/>
      <c r="G39" s="4"/>
      <c r="H39" s="4"/>
      <c r="I39" s="4"/>
      <c r="J39" s="4"/>
      <c r="K39" s="4"/>
      <c r="L39" s="4"/>
      <c r="M39" s="4"/>
      <c r="N39" s="7"/>
      <c r="O39" s="47">
        <v>12</v>
      </c>
      <c r="P39" s="4">
        <v>15</v>
      </c>
      <c r="Q39" s="4">
        <v>16</v>
      </c>
      <c r="R39" s="4">
        <v>9</v>
      </c>
      <c r="S39" s="4">
        <v>9</v>
      </c>
      <c r="T39" s="4">
        <v>24</v>
      </c>
      <c r="U39" s="4">
        <v>22</v>
      </c>
      <c r="V39" s="87">
        <v>18</v>
      </c>
      <c r="W39" s="4">
        <v>10</v>
      </c>
      <c r="X39" s="4">
        <v>14</v>
      </c>
      <c r="Y39" s="4">
        <v>16</v>
      </c>
      <c r="Z39" s="7">
        <v>10</v>
      </c>
    </row>
    <row r="40" spans="2:26" ht="17" thickBot="1" x14ac:dyDescent="0.25">
      <c r="B40" s="15" t="s">
        <v>46</v>
      </c>
      <c r="C40" s="14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82">
        <f t="shared" ref="O40:T40" si="138">O38+O39</f>
        <v>28</v>
      </c>
      <c r="P40" s="83">
        <f t="shared" si="138"/>
        <v>41</v>
      </c>
      <c r="Q40" s="83">
        <f t="shared" si="138"/>
        <v>49</v>
      </c>
      <c r="R40" s="83">
        <f t="shared" si="138"/>
        <v>31</v>
      </c>
      <c r="S40" s="83">
        <f t="shared" si="138"/>
        <v>31</v>
      </c>
      <c r="T40" s="83">
        <f t="shared" si="138"/>
        <v>59</v>
      </c>
      <c r="U40" s="83">
        <f t="shared" ref="U40:V40" si="139">U38+U39</f>
        <v>60</v>
      </c>
      <c r="V40" s="95">
        <f t="shared" si="139"/>
        <v>50</v>
      </c>
      <c r="W40" s="83">
        <f t="shared" ref="W40:X40" si="140">W38+W39</f>
        <v>31</v>
      </c>
      <c r="X40" s="83">
        <f t="shared" si="140"/>
        <v>40</v>
      </c>
      <c r="Y40" s="83">
        <f t="shared" ref="Y40:Z40" si="141">Y38+Y39</f>
        <v>41</v>
      </c>
      <c r="Z40" s="84">
        <f t="shared" si="141"/>
        <v>28</v>
      </c>
    </row>
  </sheetData>
  <mergeCells count="1">
    <mergeCell ref="O4:P4"/>
  </mergeCells>
  <pageMargins left="0.7" right="0.7" top="0.75" bottom="0.75" header="0.3" footer="0.3"/>
  <pageSetup scale="6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22C6-E99E-F74C-8888-E31424D16271}">
  <dimension ref="B4:F18"/>
  <sheetViews>
    <sheetView showGridLines="0" zoomScale="150" zoomScaleNormal="150" workbookViewId="0">
      <selection activeCell="B39" sqref="B39"/>
    </sheetView>
  </sheetViews>
  <sheetFormatPr baseColWidth="10" defaultColWidth="11" defaultRowHeight="16" x14ac:dyDescent="0.2"/>
  <cols>
    <col min="2" max="2" width="26" customWidth="1"/>
    <col min="3" max="5" width="10.83203125" style="1"/>
    <col min="6" max="6" width="29" style="17" customWidth="1"/>
  </cols>
  <sheetData>
    <row r="4" spans="2:6" x14ac:dyDescent="0.2">
      <c r="B4" t="s">
        <v>33</v>
      </c>
    </row>
    <row r="5" spans="2:6" ht="17" thickBot="1" x14ac:dyDescent="0.25"/>
    <row r="6" spans="2:6" ht="17" thickBot="1" x14ac:dyDescent="0.25">
      <c r="B6" s="26" t="s">
        <v>27</v>
      </c>
      <c r="C6" s="27" t="s">
        <v>16</v>
      </c>
      <c r="D6" s="27" t="s">
        <v>17</v>
      </c>
      <c r="E6" s="27" t="s">
        <v>18</v>
      </c>
      <c r="F6" s="28"/>
    </row>
    <row r="7" spans="2:6" x14ac:dyDescent="0.2">
      <c r="B7" s="23"/>
      <c r="C7" s="24"/>
      <c r="D7" s="24"/>
      <c r="E7" s="24"/>
      <c r="F7" s="25"/>
    </row>
    <row r="8" spans="2:6" x14ac:dyDescent="0.2">
      <c r="B8" s="18" t="s">
        <v>15</v>
      </c>
      <c r="C8" s="4">
        <v>583</v>
      </c>
      <c r="D8" s="4">
        <f>C8+E8</f>
        <v>582</v>
      </c>
      <c r="E8" s="4">
        <v>-1</v>
      </c>
      <c r="F8" s="19" t="s">
        <v>21</v>
      </c>
    </row>
    <row r="9" spans="2:6" x14ac:dyDescent="0.2">
      <c r="B9" s="18" t="s">
        <v>19</v>
      </c>
      <c r="C9" s="4">
        <v>9</v>
      </c>
      <c r="D9" s="4">
        <f t="shared" ref="D9:D12" si="0">C9+E9</f>
        <v>8</v>
      </c>
      <c r="E9" s="4">
        <v>-1</v>
      </c>
      <c r="F9" s="19" t="s">
        <v>20</v>
      </c>
    </row>
    <row r="10" spans="2:6" x14ac:dyDescent="0.2">
      <c r="B10" s="18" t="s">
        <v>22</v>
      </c>
      <c r="C10" s="4">
        <v>3</v>
      </c>
      <c r="D10" s="4">
        <f t="shared" si="0"/>
        <v>3</v>
      </c>
      <c r="E10" s="4"/>
      <c r="F10" s="19"/>
    </row>
    <row r="11" spans="2:6" x14ac:dyDescent="0.2">
      <c r="B11" s="18" t="s">
        <v>23</v>
      </c>
      <c r="C11" s="4">
        <v>2</v>
      </c>
      <c r="D11" s="4">
        <f t="shared" si="0"/>
        <v>1</v>
      </c>
      <c r="E11" s="4">
        <v>-1</v>
      </c>
      <c r="F11" s="19" t="s">
        <v>24</v>
      </c>
    </row>
    <row r="12" spans="2:6" ht="17" thickBot="1" x14ac:dyDescent="0.25">
      <c r="B12" s="20" t="s">
        <v>25</v>
      </c>
      <c r="C12" s="21">
        <v>21</v>
      </c>
      <c r="D12" s="21">
        <f t="shared" si="0"/>
        <v>21</v>
      </c>
      <c r="E12" s="21"/>
      <c r="F12" s="22"/>
    </row>
    <row r="13" spans="2:6" ht="17" thickBot="1" x14ac:dyDescent="0.25">
      <c r="B13" s="32" t="s">
        <v>26</v>
      </c>
      <c r="C13" s="33">
        <f>SUM(C8:C12)</f>
        <v>618</v>
      </c>
      <c r="D13" s="33">
        <f>SUM(D8:D12)</f>
        <v>615</v>
      </c>
      <c r="E13" s="33">
        <f t="shared" ref="E13" si="1">SUM(E8:E12)</f>
        <v>-3</v>
      </c>
      <c r="F13" s="34"/>
    </row>
    <row r="14" spans="2:6" ht="17" thickBot="1" x14ac:dyDescent="0.25">
      <c r="B14" s="29"/>
      <c r="C14" s="30"/>
      <c r="D14" s="30"/>
      <c r="E14" s="30"/>
      <c r="F14" s="31"/>
    </row>
    <row r="15" spans="2:6" ht="17" thickBot="1" x14ac:dyDescent="0.25">
      <c r="B15" s="26" t="s">
        <v>28</v>
      </c>
      <c r="C15" s="27" t="s">
        <v>16</v>
      </c>
      <c r="D15" s="27" t="s">
        <v>17</v>
      </c>
      <c r="E15" s="27" t="s">
        <v>18</v>
      </c>
      <c r="F15" s="28"/>
    </row>
    <row r="16" spans="2:6" x14ac:dyDescent="0.2">
      <c r="B16" s="37" t="s">
        <v>29</v>
      </c>
      <c r="C16" s="38">
        <v>614</v>
      </c>
      <c r="D16" s="38">
        <f>C16+E16</f>
        <v>614</v>
      </c>
      <c r="E16" s="38">
        <v>0</v>
      </c>
      <c r="F16" s="39" t="s">
        <v>30</v>
      </c>
    </row>
    <row r="17" spans="2:6" ht="17" thickBot="1" x14ac:dyDescent="0.25">
      <c r="B17" s="20"/>
      <c r="C17" s="21"/>
      <c r="D17" s="21"/>
      <c r="E17" s="21"/>
      <c r="F17" s="22"/>
    </row>
    <row r="18" spans="2:6" ht="17" thickBot="1" x14ac:dyDescent="0.25">
      <c r="B18" s="35" t="s">
        <v>31</v>
      </c>
      <c r="C18" s="36"/>
      <c r="D18" s="36">
        <f>D13-D16</f>
        <v>1</v>
      </c>
      <c r="E18" s="36"/>
      <c r="F18" s="28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2B49-C1AB-8E40-9628-CA8D4833E035}">
  <dimension ref="B4:F18"/>
  <sheetViews>
    <sheetView showGridLines="0" zoomScale="150" zoomScaleNormal="150" workbookViewId="0">
      <selection activeCell="G14" sqref="G14"/>
    </sheetView>
  </sheetViews>
  <sheetFormatPr baseColWidth="10" defaultColWidth="11" defaultRowHeight="16" x14ac:dyDescent="0.2"/>
  <cols>
    <col min="2" max="2" width="26" customWidth="1"/>
    <col min="3" max="5" width="10.83203125" style="1"/>
    <col min="6" max="6" width="29" style="17" customWidth="1"/>
  </cols>
  <sheetData>
    <row r="4" spans="2:6" x14ac:dyDescent="0.2">
      <c r="B4" t="s">
        <v>40</v>
      </c>
    </row>
    <row r="5" spans="2:6" ht="17" thickBot="1" x14ac:dyDescent="0.25"/>
    <row r="6" spans="2:6" ht="17" thickBot="1" x14ac:dyDescent="0.25">
      <c r="B6" s="26" t="s">
        <v>27</v>
      </c>
      <c r="C6" s="27" t="s">
        <v>16</v>
      </c>
      <c r="D6" s="27" t="s">
        <v>17</v>
      </c>
      <c r="E6" s="27" t="s">
        <v>18</v>
      </c>
      <c r="F6" s="28"/>
    </row>
    <row r="7" spans="2:6" x14ac:dyDescent="0.2">
      <c r="B7" s="23"/>
      <c r="C7" s="24"/>
      <c r="D7" s="24"/>
      <c r="E7" s="24"/>
      <c r="F7" s="25"/>
    </row>
    <row r="8" spans="2:6" x14ac:dyDescent="0.2">
      <c r="B8" s="18" t="s">
        <v>15</v>
      </c>
      <c r="C8" s="4">
        <v>584</v>
      </c>
      <c r="D8" s="4">
        <f>C8+E8</f>
        <v>583</v>
      </c>
      <c r="E8" s="4">
        <v>-1</v>
      </c>
      <c r="F8" s="19" t="s">
        <v>21</v>
      </c>
    </row>
    <row r="9" spans="2:6" x14ac:dyDescent="0.2">
      <c r="B9" s="18" t="s">
        <v>19</v>
      </c>
      <c r="C9" s="4">
        <v>9</v>
      </c>
      <c r="D9" s="4">
        <f t="shared" ref="D9:D12" si="0">C9+E9</f>
        <v>8</v>
      </c>
      <c r="E9" s="4">
        <v>-1</v>
      </c>
      <c r="F9" s="19" t="s">
        <v>20</v>
      </c>
    </row>
    <row r="10" spans="2:6" x14ac:dyDescent="0.2">
      <c r="B10" s="18" t="s">
        <v>22</v>
      </c>
      <c r="C10" s="4">
        <v>3</v>
      </c>
      <c r="D10" s="4">
        <f t="shared" si="0"/>
        <v>3</v>
      </c>
      <c r="E10" s="4"/>
      <c r="F10" s="19"/>
    </row>
    <row r="11" spans="2:6" x14ac:dyDescent="0.2">
      <c r="B11" s="18" t="s">
        <v>23</v>
      </c>
      <c r="C11" s="4">
        <v>2</v>
      </c>
      <c r="D11" s="4">
        <f t="shared" si="0"/>
        <v>1</v>
      </c>
      <c r="E11" s="4">
        <v>-1</v>
      </c>
      <c r="F11" s="19" t="s">
        <v>24</v>
      </c>
    </row>
    <row r="12" spans="2:6" ht="17" thickBot="1" x14ac:dyDescent="0.25">
      <c r="B12" s="20" t="s">
        <v>25</v>
      </c>
      <c r="C12" s="21">
        <v>21</v>
      </c>
      <c r="D12" s="21">
        <f t="shared" si="0"/>
        <v>21</v>
      </c>
      <c r="E12" s="21"/>
      <c r="F12" s="22"/>
    </row>
    <row r="13" spans="2:6" ht="17" thickBot="1" x14ac:dyDescent="0.25">
      <c r="B13" s="32" t="s">
        <v>26</v>
      </c>
      <c r="C13" s="33">
        <f>SUM(C8:C12)</f>
        <v>619</v>
      </c>
      <c r="D13" s="33">
        <f>SUM(D8:D12)</f>
        <v>616</v>
      </c>
      <c r="E13" s="33">
        <f t="shared" ref="E13" si="1">SUM(E8:E12)</f>
        <v>-3</v>
      </c>
      <c r="F13" s="34"/>
    </row>
    <row r="14" spans="2:6" ht="17" thickBot="1" x14ac:dyDescent="0.25">
      <c r="B14" s="29"/>
      <c r="C14" s="30"/>
      <c r="D14" s="30"/>
      <c r="E14" s="30"/>
      <c r="F14" s="31"/>
    </row>
    <row r="15" spans="2:6" ht="17" thickBot="1" x14ac:dyDescent="0.25">
      <c r="B15" s="26" t="s">
        <v>28</v>
      </c>
      <c r="C15" s="27" t="s">
        <v>16</v>
      </c>
      <c r="D15" s="27" t="s">
        <v>17</v>
      </c>
      <c r="E15" s="27" t="s">
        <v>18</v>
      </c>
      <c r="F15" s="28"/>
    </row>
    <row r="16" spans="2:6" x14ac:dyDescent="0.2">
      <c r="B16" s="37" t="s">
        <v>29</v>
      </c>
      <c r="C16" s="38">
        <v>610</v>
      </c>
      <c r="D16" s="38">
        <f>C16+E16</f>
        <v>610</v>
      </c>
      <c r="E16" s="38">
        <v>0</v>
      </c>
      <c r="F16" s="39" t="s">
        <v>30</v>
      </c>
    </row>
    <row r="17" spans="2:6" ht="17" thickBot="1" x14ac:dyDescent="0.25">
      <c r="B17" s="20"/>
      <c r="C17" s="21"/>
      <c r="D17" s="21"/>
      <c r="E17" s="21"/>
      <c r="F17" s="22"/>
    </row>
    <row r="18" spans="2:6" ht="17" thickBot="1" x14ac:dyDescent="0.25">
      <c r="B18" s="35" t="s">
        <v>31</v>
      </c>
      <c r="C18" s="36"/>
      <c r="D18" s="36">
        <f>D13-D16</f>
        <v>6</v>
      </c>
      <c r="E18" s="36"/>
      <c r="F18" s="2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User Summary</vt:lpstr>
      <vt:lpstr>8-19</vt:lpstr>
      <vt:lpstr>9-19</vt:lpstr>
      <vt:lpstr>'User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Heinz Holzapfel</cp:lastModifiedBy>
  <cp:lastPrinted>2019-09-02T05:14:53Z</cp:lastPrinted>
  <dcterms:created xsi:type="dcterms:W3CDTF">2019-08-04T04:44:25Z</dcterms:created>
  <dcterms:modified xsi:type="dcterms:W3CDTF">2021-01-11T08:22:11Z</dcterms:modified>
</cp:coreProperties>
</file>